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Lenka\Desktop\rozpočet Vodoprávka+plynovod\"/>
    </mc:Choice>
  </mc:AlternateContent>
  <workbookProtection workbookPassword="E652" lockStructure="1"/>
  <bookViews>
    <workbookView xWindow="360" yWindow="270" windowWidth="18735" windowHeight="12210" firstSheet="1" activeTab="11"/>
  </bookViews>
  <sheets>
    <sheet name="Uchazeč" sheetId="5" r:id="rId1"/>
    <sheet name="Stavba" sheetId="1" r:id="rId2"/>
    <sheet name="VzorObjekt" sheetId="9" state="hidden" r:id="rId3"/>
    <sheet name="VzorPolozky" sheetId="10" state="hidden" r:id="rId4"/>
    <sheet name="Rekapitulace Objekt 00" sheetId="11" state="hidden" r:id="rId5"/>
    <sheet name="00 00A Naklady" sheetId="12" r:id="rId6"/>
    <sheet name="Rekapitulace Objekt 01" sheetId="13" r:id="rId7"/>
    <sheet name="01 01A Pol" sheetId="14" r:id="rId8"/>
    <sheet name="Rekapitulace Objekt 02" sheetId="15" r:id="rId9"/>
    <sheet name="02 02A Pol" sheetId="16" r:id="rId10"/>
    <sheet name="Rekapitulace Objekt 03" sheetId="17" r:id="rId11"/>
    <sheet name="03 03A Pol" sheetId="18" r:id="rId12"/>
    <sheet name="Rekapitulace Objekt 06" sheetId="19" r:id="rId13"/>
    <sheet name="06 06A Pol" sheetId="20" r:id="rId14"/>
    <sheet name="Rekapitulace Objekt 07" sheetId="21" r:id="rId15"/>
    <sheet name="07 07A Pol" sheetId="22" r:id="rId16"/>
    <sheet name="Rekapitulace Objekt 08" sheetId="23" r:id="rId17"/>
    <sheet name="08 08A Pol" sheetId="24" r:id="rId18"/>
    <sheet name="Rekapitulace Objekt 09" sheetId="25" r:id="rId19"/>
    <sheet name="09 09A Pol" sheetId="26" r:id="rId20"/>
  </sheets>
  <externalReferences>
    <externalReference r:id="rId21"/>
  </externalReferences>
  <definedNames>
    <definedName name="CelkemObjekty" localSheetId="1">Stavba!$I$32</definedName>
    <definedName name="CenaStavby">Stavba!$D$8</definedName>
    <definedName name="cisloobjektu">'[1]Krycí list'!$A$5</definedName>
    <definedName name="CisloRozpoctu">'[1]Krycí list'!$C$2</definedName>
    <definedName name="CisloStavby" localSheetId="1">Stavba!$D$5</definedName>
    <definedName name="cislostavby">'[1]Krycí list'!$A$7</definedName>
    <definedName name="dadresa" localSheetId="1">Stavba!#REF!</definedName>
    <definedName name="DIČ" localSheetId="1">Stavba!#REF!</definedName>
    <definedName name="dmisto" localSheetId="1">Stavba!#REF!</definedName>
    <definedName name="dpsc" localSheetId="1">Stavba!#REF!</definedName>
    <definedName name="IČO" localSheetId="1">Stavba!#REF!</definedName>
    <definedName name="MenaStavby">Stavba!$E$8</definedName>
    <definedName name="MistoStavby">Stavba!$F$5</definedName>
    <definedName name="NazevObjektu" localSheetId="1">Stavba!#REF!</definedName>
    <definedName name="nazevobjektu">'[1]Krycí list'!$C$5</definedName>
    <definedName name="NazevRozpoctu">'[1]Krycí list'!$D$2</definedName>
    <definedName name="NazevStavby" localSheetId="1">Stavba!$D$6</definedName>
    <definedName name="nazevstavby">'[1]Krycí list'!$C$7</definedName>
    <definedName name="Objednatel" localSheetId="1">Stavba!$D$11</definedName>
    <definedName name="Objekt" localSheetId="1">Stavba!#REF!</definedName>
    <definedName name="_xlnm.Print_Area" localSheetId="5">'00 00A Naklady'!$A$1:$I$24</definedName>
    <definedName name="_xlnm.Print_Area" localSheetId="7">'01 01A Pol'!$A$1:$I$195</definedName>
    <definedName name="_xlnm.Print_Area" localSheetId="9">'02 02A Pol'!$A$1:$I$153</definedName>
    <definedName name="_xlnm.Print_Area" localSheetId="11">'03 03A Pol'!$A$1:$I$157</definedName>
    <definedName name="_xlnm.Print_Area" localSheetId="13">'06 06A Pol'!$A$1:$I$123</definedName>
    <definedName name="_xlnm.Print_Area" localSheetId="15">'07 07A Pol'!$A$1:$I$104</definedName>
    <definedName name="_xlnm.Print_Area" localSheetId="17">'08 08A Pol'!$A$1:$I$107</definedName>
    <definedName name="_xlnm.Print_Area" localSheetId="19">'09 09A Pol'!$A$1:$I$121</definedName>
    <definedName name="_xlnm.Print_Area" localSheetId="4">'Rekapitulace Objekt 00'!$A$1:$H$32</definedName>
    <definedName name="_xlnm.Print_Area" localSheetId="6">'Rekapitulace Objekt 01'!$A$1:$H$44</definedName>
    <definedName name="_xlnm.Print_Area" localSheetId="8">'Rekapitulace Objekt 02'!$A$1:$H$44</definedName>
    <definedName name="_xlnm.Print_Area" localSheetId="10">'Rekapitulace Objekt 03'!$A$1:$H$43</definedName>
    <definedName name="_xlnm.Print_Area" localSheetId="12">'Rekapitulace Objekt 06'!$A$1:$H$42</definedName>
    <definedName name="_xlnm.Print_Area" localSheetId="14">'Rekapitulace Objekt 07'!$A$1:$H$42</definedName>
    <definedName name="_xlnm.Print_Area" localSheetId="16">'Rekapitulace Objekt 08'!$A$1:$H$42</definedName>
    <definedName name="_xlnm.Print_Area" localSheetId="18">'Rekapitulace Objekt 09'!$A$1:$H$43</definedName>
    <definedName name="_xlnm.Print_Area" localSheetId="1">Stavba!$A$1:$J$136</definedName>
    <definedName name="odic" localSheetId="1">Stavba!#REF!</definedName>
    <definedName name="oico" localSheetId="1">Stavba!#REF!</definedName>
    <definedName name="omisto" localSheetId="1">Stavba!$D$13</definedName>
    <definedName name="onazev" localSheetId="1">Stavba!$D$12</definedName>
    <definedName name="opsc" localSheetId="1">Stavba!$C$13</definedName>
    <definedName name="padresa">Stavba!$D$16</definedName>
    <definedName name="pmisto">Stavba!$D$17</definedName>
    <definedName name="PocetMJ">#REF!</definedName>
    <definedName name="PoptavkaID" localSheetId="1">Stavba!$A$1</definedName>
    <definedName name="ppsc">Stavba!$C$17</definedName>
    <definedName name="Projektant">Stavba!$D$15</definedName>
    <definedName name="SazbaDPH1" localSheetId="1">Stavba!#REF!</definedName>
    <definedName name="SazbaDPH1">'[1]Krycí list'!$C$30</definedName>
    <definedName name="SazbaDPH2" localSheetId="1">Stavba!#REF!</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SoucetDilu" localSheetId="1">Stavba!#REF!</definedName>
    <definedName name="StavbaCelkem" localSheetId="1">Stavba!#REF!</definedName>
    <definedName name="Z_0AEBBD8E_C796_45A2_B4B1_3E6FBD55C385_.wvu.Cols" localSheetId="1" hidden="1">Stavba!$A:$A</definedName>
    <definedName name="Z_0AEBBD8E_C796_45A2_B4B1_3E6FBD55C385_.wvu.PrintArea" localSheetId="1" hidden="1">Stavba!$B$1:$N$21</definedName>
    <definedName name="Zhotovitel" localSheetId="1">Stavba!#REF!</definedName>
  </definedNames>
  <calcPr calcId="152511"/>
  <customWorkbookViews>
    <customWorkbookView name="Radim" guid="{0AEBBD8E-C796-45A2-B4B1-3E6FBD55C385}" maximized="1" xWindow="1" yWindow="1" windowWidth="1280" windowHeight="832" activeSheetId="1"/>
  </customWorkbookViews>
</workbook>
</file>

<file path=xl/calcChain.xml><?xml version="1.0" encoding="utf-8"?>
<calcChain xmlns="http://schemas.openxmlformats.org/spreadsheetml/2006/main">
  <c r="D43" i="25" l="1"/>
  <c r="BC33" i="25"/>
  <c r="AN123" i="26"/>
  <c r="O23" i="25" s="1"/>
  <c r="H27" i="25" s="1"/>
  <c r="BA120" i="26"/>
  <c r="AZ112" i="26"/>
  <c r="AZ72" i="26"/>
  <c r="BA64" i="26"/>
  <c r="AZ10" i="26"/>
  <c r="G11" i="26"/>
  <c r="G16" i="26"/>
  <c r="G27" i="26"/>
  <c r="G32" i="26"/>
  <c r="G36" i="26"/>
  <c r="G46" i="26"/>
  <c r="G48" i="26"/>
  <c r="G53" i="26"/>
  <c r="G56" i="26"/>
  <c r="G59" i="26"/>
  <c r="G63" i="26"/>
  <c r="G73" i="26"/>
  <c r="G75" i="26"/>
  <c r="G77" i="26"/>
  <c r="G89" i="26"/>
  <c r="G91" i="26"/>
  <c r="G96" i="26"/>
  <c r="G98" i="26"/>
  <c r="G104" i="26"/>
  <c r="G108" i="26"/>
  <c r="G109" i="26"/>
  <c r="G110" i="26"/>
  <c r="G114" i="26"/>
  <c r="G119" i="26"/>
  <c r="F116" i="26" s="1"/>
  <c r="H42" i="25" s="1"/>
  <c r="D24" i="25"/>
  <c r="B7" i="25"/>
  <c r="B6" i="25"/>
  <c r="C1" i="25"/>
  <c r="B1" i="25"/>
  <c r="D42" i="23"/>
  <c r="BC32" i="23"/>
  <c r="AN109" i="24"/>
  <c r="O22" i="23" s="1"/>
  <c r="H26" i="23" s="1"/>
  <c r="AZ60" i="24"/>
  <c r="BA54" i="24"/>
  <c r="AZ10" i="24"/>
  <c r="G11" i="24"/>
  <c r="F8" i="24" s="1"/>
  <c r="H34" i="23" s="1"/>
  <c r="G14" i="24"/>
  <c r="G23" i="24"/>
  <c r="F20" i="24" s="1"/>
  <c r="H35" i="23" s="1"/>
  <c r="G27" i="24"/>
  <c r="G31" i="24"/>
  <c r="G36" i="24"/>
  <c r="G38" i="24"/>
  <c r="G43" i="24"/>
  <c r="G46" i="24"/>
  <c r="G49" i="24"/>
  <c r="G53" i="24"/>
  <c r="G61" i="24"/>
  <c r="G63" i="24"/>
  <c r="G65" i="24"/>
  <c r="F72" i="24"/>
  <c r="H38" i="23" s="1"/>
  <c r="G75" i="24"/>
  <c r="G80" i="24"/>
  <c r="G85" i="24"/>
  <c r="G87" i="24"/>
  <c r="G89" i="24"/>
  <c r="G91" i="24"/>
  <c r="G97" i="24"/>
  <c r="G102" i="24"/>
  <c r="F93" i="24" s="1"/>
  <c r="H40" i="23" s="1"/>
  <c r="G106" i="24"/>
  <c r="F103" i="24" s="1"/>
  <c r="H41" i="23" s="1"/>
  <c r="D23" i="23"/>
  <c r="B7" i="23"/>
  <c r="B6" i="23"/>
  <c r="C1" i="23"/>
  <c r="B1" i="23"/>
  <c r="D42" i="21"/>
  <c r="BC32" i="21"/>
  <c r="AN106" i="22"/>
  <c r="O22" i="21" s="1"/>
  <c r="H26" i="21" s="1"/>
  <c r="AZ55" i="22"/>
  <c r="BA49" i="22"/>
  <c r="AZ10" i="22"/>
  <c r="G11" i="22"/>
  <c r="F8" i="22" s="1"/>
  <c r="H34" i="21" s="1"/>
  <c r="G14" i="22"/>
  <c r="G23" i="22"/>
  <c r="G31" i="22"/>
  <c r="G33" i="22"/>
  <c r="G38" i="22"/>
  <c r="G41" i="22"/>
  <c r="G44" i="22"/>
  <c r="G48" i="22"/>
  <c r="G56" i="22"/>
  <c r="G58" i="22"/>
  <c r="G60" i="22"/>
  <c r="G70" i="22"/>
  <c r="F67" i="22" s="1"/>
  <c r="H37" i="21" s="1"/>
  <c r="G75" i="22"/>
  <c r="F72" i="22" s="1"/>
  <c r="H38" i="21" s="1"/>
  <c r="G78" i="22"/>
  <c r="F76" i="22" s="1"/>
  <c r="H39" i="21" s="1"/>
  <c r="G82" i="22"/>
  <c r="G84" i="22"/>
  <c r="G86" i="22"/>
  <c r="G89" i="22"/>
  <c r="G91" i="22"/>
  <c r="G93" i="22"/>
  <c r="G95" i="22"/>
  <c r="G100" i="22"/>
  <c r="F97" i="22" s="1"/>
  <c r="H41" i="21" s="1"/>
  <c r="G102" i="22"/>
  <c r="D23" i="21"/>
  <c r="B7" i="21"/>
  <c r="B6" i="21"/>
  <c r="C1" i="21"/>
  <c r="B1" i="21"/>
  <c r="D42" i="19"/>
  <c r="BC32" i="19"/>
  <c r="AN125" i="20"/>
  <c r="O22" i="19" s="1"/>
  <c r="H26" i="19" s="1"/>
  <c r="AZ55" i="20"/>
  <c r="BA49" i="20"/>
  <c r="AZ10" i="20"/>
  <c r="G11" i="20"/>
  <c r="G14" i="20"/>
  <c r="G23" i="20"/>
  <c r="G31" i="20"/>
  <c r="G33" i="20"/>
  <c r="G38" i="20"/>
  <c r="G41" i="20"/>
  <c r="G44" i="20"/>
  <c r="G48" i="20"/>
  <c r="G56" i="20"/>
  <c r="G58" i="20"/>
  <c r="G60" i="20"/>
  <c r="G71" i="20"/>
  <c r="F68" i="20" s="1"/>
  <c r="H37" i="19" s="1"/>
  <c r="G76" i="20"/>
  <c r="G80" i="20"/>
  <c r="G83" i="20"/>
  <c r="G85" i="20"/>
  <c r="G87" i="20"/>
  <c r="G91" i="20"/>
  <c r="G94" i="20"/>
  <c r="G98" i="20"/>
  <c r="G101" i="20"/>
  <c r="G104" i="20"/>
  <c r="G107" i="20"/>
  <c r="G109" i="20"/>
  <c r="G111" i="20"/>
  <c r="G113" i="20"/>
  <c r="G118" i="20"/>
  <c r="F115" i="20" s="1"/>
  <c r="H40" i="19" s="1"/>
  <c r="G121" i="20"/>
  <c r="F119" i="20" s="1"/>
  <c r="H41" i="19" s="1"/>
  <c r="D23" i="19"/>
  <c r="B7" i="19"/>
  <c r="B6" i="19"/>
  <c r="C1" i="19"/>
  <c r="B1" i="19"/>
  <c r="D43" i="17"/>
  <c r="BC33" i="17"/>
  <c r="AN159" i="18"/>
  <c r="O23" i="17" s="1"/>
  <c r="H27" i="17" s="1"/>
  <c r="O26" i="17" s="1"/>
  <c r="O27" i="1" s="1"/>
  <c r="BA156" i="18"/>
  <c r="AZ145" i="18"/>
  <c r="AZ137" i="18"/>
  <c r="AZ81" i="18"/>
  <c r="BA73" i="18"/>
  <c r="AZ10" i="18"/>
  <c r="G11" i="18"/>
  <c r="G17" i="18"/>
  <c r="G29" i="18"/>
  <c r="G32" i="18"/>
  <c r="G39" i="18"/>
  <c r="G40" i="18"/>
  <c r="G44" i="18"/>
  <c r="G55" i="18"/>
  <c r="G57" i="18"/>
  <c r="G62" i="18"/>
  <c r="G65" i="18"/>
  <c r="G68" i="18"/>
  <c r="G72" i="18"/>
  <c r="G82" i="18"/>
  <c r="G84" i="18"/>
  <c r="G86" i="18"/>
  <c r="G98" i="18"/>
  <c r="G100" i="18"/>
  <c r="G105" i="18"/>
  <c r="G111" i="18"/>
  <c r="G113" i="18"/>
  <c r="G119" i="18"/>
  <c r="G125" i="18"/>
  <c r="G129" i="18"/>
  <c r="G133" i="18"/>
  <c r="G134" i="18"/>
  <c r="G135" i="18"/>
  <c r="G139" i="18"/>
  <c r="G147" i="18"/>
  <c r="G155" i="18"/>
  <c r="F152" i="18" s="1"/>
  <c r="H42" i="17" s="1"/>
  <c r="D24" i="17"/>
  <c r="B7" i="17"/>
  <c r="B6" i="17"/>
  <c r="C1" i="17"/>
  <c r="B1" i="17"/>
  <c r="D44" i="15"/>
  <c r="BC33" i="15"/>
  <c r="AN155" i="16"/>
  <c r="O23" i="15" s="1"/>
  <c r="H27" i="15" s="1"/>
  <c r="O26" i="15" s="1"/>
  <c r="O26" i="1" s="1"/>
  <c r="BA99" i="16"/>
  <c r="AZ70" i="16"/>
  <c r="BA64" i="16"/>
  <c r="AZ30" i="16"/>
  <c r="AZ25" i="16"/>
  <c r="AZ14" i="16"/>
  <c r="G11" i="16"/>
  <c r="G15" i="16"/>
  <c r="AO155" i="16" s="1"/>
  <c r="P23" i="15" s="1"/>
  <c r="H29" i="15" s="1"/>
  <c r="P26" i="15" s="1"/>
  <c r="P26" i="1" s="1"/>
  <c r="G18" i="16"/>
  <c r="G27" i="16"/>
  <c r="G33" i="16"/>
  <c r="G38" i="16"/>
  <c r="G46" i="16"/>
  <c r="G48" i="16"/>
  <c r="G53" i="16"/>
  <c r="G56" i="16"/>
  <c r="G59" i="16"/>
  <c r="G63" i="16"/>
  <c r="G71" i="16"/>
  <c r="G73" i="16"/>
  <c r="G75" i="16"/>
  <c r="G85" i="16"/>
  <c r="G90" i="16"/>
  <c r="G94" i="16"/>
  <c r="G98" i="16"/>
  <c r="F96" i="16" s="1"/>
  <c r="H39" i="15" s="1"/>
  <c r="G104" i="16"/>
  <c r="F101" i="16" s="1"/>
  <c r="G107" i="16"/>
  <c r="F105" i="16" s="1"/>
  <c r="H41" i="15" s="1"/>
  <c r="G112" i="16"/>
  <c r="G114" i="16"/>
  <c r="G120" i="16"/>
  <c r="G122" i="16"/>
  <c r="G124" i="16"/>
  <c r="G127" i="16"/>
  <c r="G129" i="16"/>
  <c r="G130" i="16"/>
  <c r="G131" i="16"/>
  <c r="G132" i="16"/>
  <c r="G134" i="16"/>
  <c r="G136" i="16"/>
  <c r="G138" i="16"/>
  <c r="G140" i="16"/>
  <c r="G142" i="16"/>
  <c r="G143" i="16"/>
  <c r="G144" i="16"/>
  <c r="G149" i="16"/>
  <c r="G151" i="16"/>
  <c r="D24" i="15"/>
  <c r="B7" i="15"/>
  <c r="B6" i="15"/>
  <c r="C1" i="15"/>
  <c r="B1" i="15"/>
  <c r="D44" i="13"/>
  <c r="H42" i="13"/>
  <c r="BC33" i="13"/>
  <c r="AN197" i="14"/>
  <c r="O23" i="13" s="1"/>
  <c r="H27" i="13" s="1"/>
  <c r="BA169" i="14"/>
  <c r="AZ155" i="14"/>
  <c r="AZ82" i="14"/>
  <c r="BA76" i="14"/>
  <c r="AZ34" i="14"/>
  <c r="AZ29" i="14"/>
  <c r="AZ14" i="14"/>
  <c r="G11" i="14"/>
  <c r="G15" i="14"/>
  <c r="AO197" i="14" s="1"/>
  <c r="P23" i="13" s="1"/>
  <c r="H29" i="13" s="1"/>
  <c r="G20" i="14"/>
  <c r="G31" i="14"/>
  <c r="G37" i="14"/>
  <c r="G42" i="14"/>
  <c r="G52" i="14"/>
  <c r="G54" i="14"/>
  <c r="G59" i="14"/>
  <c r="G62" i="14"/>
  <c r="G65" i="14"/>
  <c r="G75" i="14"/>
  <c r="G83" i="14"/>
  <c r="G85" i="14"/>
  <c r="G87" i="14"/>
  <c r="G98" i="14"/>
  <c r="G103" i="14"/>
  <c r="G107" i="14"/>
  <c r="G111" i="14"/>
  <c r="G114" i="14"/>
  <c r="G116" i="14"/>
  <c r="G118" i="14"/>
  <c r="G120" i="14"/>
  <c r="G125" i="14"/>
  <c r="G129" i="14"/>
  <c r="G133" i="14"/>
  <c r="G134" i="14"/>
  <c r="G136" i="14"/>
  <c r="G138" i="14"/>
  <c r="G140" i="14"/>
  <c r="G142" i="14"/>
  <c r="G146" i="14"/>
  <c r="G148" i="14"/>
  <c r="G152" i="14"/>
  <c r="G156" i="14"/>
  <c r="G159" i="14"/>
  <c r="G163" i="14"/>
  <c r="G165" i="14"/>
  <c r="G168" i="14"/>
  <c r="G172" i="14"/>
  <c r="G174" i="14"/>
  <c r="G176" i="14"/>
  <c r="G178" i="14"/>
  <c r="G180" i="14"/>
  <c r="G182" i="14"/>
  <c r="G184" i="14"/>
  <c r="G189" i="14"/>
  <c r="F186" i="14" s="1"/>
  <c r="G192" i="14"/>
  <c r="F190" i="14" s="1"/>
  <c r="D24" i="13"/>
  <c r="B7" i="13"/>
  <c r="B6" i="13"/>
  <c r="C1" i="13"/>
  <c r="B1" i="13"/>
  <c r="D32" i="11"/>
  <c r="BC28" i="11"/>
  <c r="AN26" i="12"/>
  <c r="O18" i="11" s="1"/>
  <c r="H22" i="11" s="1"/>
  <c r="O21" i="11" s="1"/>
  <c r="O23" i="1" s="1"/>
  <c r="BA23" i="12"/>
  <c r="BA21" i="12"/>
  <c r="BA19" i="12"/>
  <c r="BA17" i="12"/>
  <c r="BA14" i="12"/>
  <c r="BA12" i="12"/>
  <c r="BA10" i="12"/>
  <c r="G9" i="12"/>
  <c r="G11" i="12"/>
  <c r="G13" i="12"/>
  <c r="G16" i="12"/>
  <c r="G18" i="12"/>
  <c r="G20" i="12"/>
  <c r="G22" i="12"/>
  <c r="D19" i="11"/>
  <c r="B7" i="11"/>
  <c r="B6" i="11"/>
  <c r="C1" i="11"/>
  <c r="B1" i="11"/>
  <c r="AZ111" i="1"/>
  <c r="AZ110" i="1"/>
  <c r="AZ108" i="1"/>
  <c r="AZ107" i="1"/>
  <c r="AZ105" i="1"/>
  <c r="AZ104" i="1"/>
  <c r="AZ102" i="1"/>
  <c r="AZ100" i="1"/>
  <c r="AZ99" i="1"/>
  <c r="AZ98" i="1"/>
  <c r="AZ96" i="1"/>
  <c r="AZ93" i="1"/>
  <c r="AZ91" i="1"/>
  <c r="AZ87" i="1"/>
  <c r="AZ86" i="1"/>
  <c r="AZ84" i="1"/>
  <c r="AZ83" i="1"/>
  <c r="AZ81" i="1"/>
  <c r="AZ80" i="1"/>
  <c r="AZ79" i="1"/>
  <c r="AZ77" i="1"/>
  <c r="AZ76" i="1"/>
  <c r="AZ74" i="1"/>
  <c r="AZ72" i="1"/>
  <c r="AZ71" i="1"/>
  <c r="AZ69" i="1"/>
  <c r="AZ67" i="1"/>
  <c r="AZ66" i="1"/>
  <c r="AZ64" i="1"/>
  <c r="AZ63" i="1"/>
  <c r="AZ61" i="1"/>
  <c r="AZ60" i="1"/>
  <c r="AZ58" i="1"/>
  <c r="AZ56" i="1"/>
  <c r="AZ55" i="1"/>
  <c r="AZ54" i="1"/>
  <c r="AZ53" i="1"/>
  <c r="AZ52" i="1"/>
  <c r="AZ51" i="1"/>
  <c r="AZ48" i="1"/>
  <c r="AZ46" i="1"/>
  <c r="AZ45" i="1"/>
  <c r="AZ43" i="1"/>
  <c r="AZ41" i="1"/>
  <c r="B1" i="9"/>
  <c r="C1" i="9"/>
  <c r="B7" i="9"/>
  <c r="B6" i="9"/>
  <c r="F82" i="16" l="1"/>
  <c r="H38" i="15" s="1"/>
  <c r="F86" i="26"/>
  <c r="H39" i="25" s="1"/>
  <c r="F39" i="14"/>
  <c r="AO159" i="18"/>
  <c r="P23" i="17" s="1"/>
  <c r="H29" i="17" s="1"/>
  <c r="P26" i="17" s="1"/>
  <c r="P27" i="1" s="1"/>
  <c r="F73" i="20"/>
  <c r="H38" i="19" s="1"/>
  <c r="F8" i="12"/>
  <c r="J134" i="1" s="1"/>
  <c r="F95" i="14"/>
  <c r="H38" i="13" s="1"/>
  <c r="F8" i="16"/>
  <c r="H35" i="15" s="1"/>
  <c r="F47" i="24"/>
  <c r="H37" i="23" s="1"/>
  <c r="F146" i="16"/>
  <c r="J133" i="1" s="1"/>
  <c r="F57" i="16"/>
  <c r="H37" i="15" s="1"/>
  <c r="F33" i="26"/>
  <c r="H37" i="25" s="1"/>
  <c r="F8" i="26"/>
  <c r="H35" i="25" s="1"/>
  <c r="AO123" i="26"/>
  <c r="P23" i="25" s="1"/>
  <c r="H29" i="25" s="1"/>
  <c r="P26" i="25" s="1"/>
  <c r="P31" i="1" s="1"/>
  <c r="H36" i="13"/>
  <c r="J131" i="1"/>
  <c r="H43" i="13"/>
  <c r="F144" i="14"/>
  <c r="F122" i="14"/>
  <c r="F8" i="20"/>
  <c r="AO125" i="20"/>
  <c r="P22" i="19" s="1"/>
  <c r="H28" i="19" s="1"/>
  <c r="H29" i="19" s="1"/>
  <c r="AO26" i="12"/>
  <c r="P18" i="11" s="1"/>
  <c r="H24" i="11" s="1"/>
  <c r="H25" i="11" s="1"/>
  <c r="F63" i="14"/>
  <c r="J130" i="1"/>
  <c r="H40" i="15"/>
  <c r="F109" i="14"/>
  <c r="F89" i="20"/>
  <c r="H39" i="19" s="1"/>
  <c r="F42" i="20"/>
  <c r="H36" i="19" s="1"/>
  <c r="F20" i="20"/>
  <c r="H35" i="19" s="1"/>
  <c r="F80" i="22"/>
  <c r="H40" i="21" s="1"/>
  <c r="H42" i="21" s="1"/>
  <c r="F20" i="22"/>
  <c r="H35" i="21" s="1"/>
  <c r="AO106" i="22"/>
  <c r="P22" i="21" s="1"/>
  <c r="H28" i="21" s="1"/>
  <c r="P25" i="21" s="1"/>
  <c r="P29" i="1" s="1"/>
  <c r="F100" i="26"/>
  <c r="H41" i="25" s="1"/>
  <c r="F15" i="12"/>
  <c r="F8" i="14"/>
  <c r="F110" i="16"/>
  <c r="F121" i="18"/>
  <c r="H41" i="17" s="1"/>
  <c r="F102" i="18"/>
  <c r="H40" i="17" s="1"/>
  <c r="F41" i="18"/>
  <c r="H37" i="17" s="1"/>
  <c r="F26" i="18"/>
  <c r="F42" i="22"/>
  <c r="H36" i="21" s="1"/>
  <c r="F77" i="24"/>
  <c r="H39" i="23" s="1"/>
  <c r="F57" i="26"/>
  <c r="H38" i="25" s="1"/>
  <c r="F24" i="26"/>
  <c r="H36" i="25" s="1"/>
  <c r="AO109" i="24"/>
  <c r="P22" i="23" s="1"/>
  <c r="H28" i="23" s="1"/>
  <c r="P25" i="23" s="1"/>
  <c r="P30" i="1" s="1"/>
  <c r="F35" i="16"/>
  <c r="H36" i="15" s="1"/>
  <c r="F95" i="18"/>
  <c r="H39" i="17" s="1"/>
  <c r="F66" i="18"/>
  <c r="H38" i="17" s="1"/>
  <c r="F8" i="18"/>
  <c r="F28" i="24"/>
  <c r="H36" i="23" s="1"/>
  <c r="F93" i="26"/>
  <c r="H40" i="25" s="1"/>
  <c r="O26" i="25"/>
  <c r="O31" i="1" s="1"/>
  <c r="H28" i="25"/>
  <c r="O25" i="23"/>
  <c r="O30" i="1" s="1"/>
  <c r="H27" i="23"/>
  <c r="O25" i="21"/>
  <c r="O29" i="1" s="1"/>
  <c r="H27" i="21"/>
  <c r="O25" i="19"/>
  <c r="O28" i="1" s="1"/>
  <c r="H27" i="19"/>
  <c r="H30" i="17"/>
  <c r="H28" i="17"/>
  <c r="H30" i="15"/>
  <c r="H28" i="15"/>
  <c r="P26" i="13"/>
  <c r="P25" i="1" s="1"/>
  <c r="H30" i="13"/>
  <c r="O26" i="13"/>
  <c r="O25" i="1" s="1"/>
  <c r="H28" i="13"/>
  <c r="H31" i="13" s="1"/>
  <c r="P21" i="11"/>
  <c r="P23" i="1" s="1"/>
  <c r="H23" i="11"/>
  <c r="H30" i="11" l="1"/>
  <c r="H43" i="15"/>
  <c r="P25" i="19"/>
  <c r="P28" i="1" s="1"/>
  <c r="J37" i="1" s="1"/>
  <c r="J38" i="1" s="1"/>
  <c r="J39" i="1" s="1"/>
  <c r="H30" i="25"/>
  <c r="H31" i="25" s="1"/>
  <c r="J35" i="1"/>
  <c r="J36" i="1" s="1"/>
  <c r="H43" i="25"/>
  <c r="H31" i="17"/>
  <c r="H29" i="21"/>
  <c r="H42" i="23"/>
  <c r="G25" i="12"/>
  <c r="H18" i="11" s="1"/>
  <c r="H19" i="11" s="1"/>
  <c r="J23" i="1" s="1"/>
  <c r="G105" i="22"/>
  <c r="H22" i="21" s="1"/>
  <c r="H23" i="21" s="1"/>
  <c r="J29" i="1" s="1"/>
  <c r="J123" i="1"/>
  <c r="H36" i="17"/>
  <c r="G154" i="16"/>
  <c r="H23" i="15" s="1"/>
  <c r="H24" i="15" s="1"/>
  <c r="J26" i="1" s="1"/>
  <c r="J124" i="1"/>
  <c r="H30" i="21"/>
  <c r="J135" i="1"/>
  <c r="H31" i="11"/>
  <c r="G124" i="20"/>
  <c r="H22" i="19" s="1"/>
  <c r="H23" i="19" s="1"/>
  <c r="J28" i="1" s="1"/>
  <c r="H34" i="19"/>
  <c r="H42" i="19" s="1"/>
  <c r="J128" i="1"/>
  <c r="H40" i="13"/>
  <c r="H29" i="23"/>
  <c r="H30" i="23" s="1"/>
  <c r="G122" i="26"/>
  <c r="H23" i="25" s="1"/>
  <c r="H24" i="25" s="1"/>
  <c r="J31" i="1" s="1"/>
  <c r="H41" i="13"/>
  <c r="J129" i="1"/>
  <c r="H42" i="15"/>
  <c r="H44" i="15" s="1"/>
  <c r="J132" i="1"/>
  <c r="G108" i="24"/>
  <c r="H22" i="23" s="1"/>
  <c r="H23" i="23" s="1"/>
  <c r="J30" i="1" s="1"/>
  <c r="H35" i="17"/>
  <c r="G158" i="18"/>
  <c r="H23" i="17" s="1"/>
  <c r="H24" i="17" s="1"/>
  <c r="J27" i="1" s="1"/>
  <c r="J122" i="1"/>
  <c r="H35" i="13"/>
  <c r="G196" i="14"/>
  <c r="H23" i="13" s="1"/>
  <c r="H24" i="13" s="1"/>
  <c r="J25" i="1" s="1"/>
  <c r="J127" i="1"/>
  <c r="H39" i="13"/>
  <c r="H37" i="13"/>
  <c r="J125" i="1"/>
  <c r="J126" i="1"/>
  <c r="H30" i="19"/>
  <c r="H31" i="15"/>
  <c r="H26" i="11"/>
  <c r="H44" i="13" l="1"/>
  <c r="H32" i="11"/>
  <c r="J32" i="1"/>
  <c r="H43" i="17"/>
  <c r="J136" i="1"/>
</calcChain>
</file>

<file path=xl/sharedStrings.xml><?xml version="1.0" encoding="utf-8"?>
<sst xmlns="http://schemas.openxmlformats.org/spreadsheetml/2006/main" count="3166" uniqueCount="830">
  <si>
    <t xml:space="preserve"> </t>
  </si>
  <si>
    <t>Stavba :</t>
  </si>
  <si>
    <t>IČO :</t>
  </si>
  <si>
    <t>DIČ :</t>
  </si>
  <si>
    <t>Vyplňte  následující údaje o Vaší společnosti</t>
  </si>
  <si>
    <t>Obchodní název</t>
  </si>
  <si>
    <t xml:space="preserve">Ulice a č.p. </t>
  </si>
  <si>
    <t xml:space="preserve">Místo </t>
  </si>
  <si>
    <t xml:space="preserve">PSČ </t>
  </si>
  <si>
    <t>IČO</t>
  </si>
  <si>
    <t>DIČ</t>
  </si>
  <si>
    <t xml:space="preserve">Kontaktní osoba </t>
  </si>
  <si>
    <t xml:space="preserve">                telefon, fax</t>
  </si>
  <si>
    <t xml:space="preserve">                e-mail </t>
  </si>
  <si>
    <t>Poznámka :</t>
  </si>
  <si>
    <t>JKSO :</t>
  </si>
  <si>
    <t>800.122</t>
  </si>
  <si>
    <t>Rekapitulace stavebního objektu</t>
  </si>
  <si>
    <t xml:space="preserve">Projektant : </t>
  </si>
  <si>
    <t>Rekapitulace stavebních objektů a provozních souborů</t>
  </si>
  <si>
    <t>Číslo a název objektu / provozního souboru</t>
  </si>
  <si>
    <t>JKSO</t>
  </si>
  <si>
    <t>Počet</t>
  </si>
  <si>
    <t>Cena</t>
  </si>
  <si>
    <t xml:space="preserve">Zadavatel : </t>
  </si>
  <si>
    <t>Zákl. údaje</t>
  </si>
  <si>
    <t>Soupis stavebních prací, dodávek a služeb</t>
  </si>
  <si>
    <t>Třídník stavebních objektů:</t>
  </si>
  <si>
    <t>Objekt :</t>
  </si>
  <si>
    <t xml:space="preserve">Položkový rozpočet </t>
  </si>
  <si>
    <t>S:</t>
  </si>
  <si>
    <t>O:</t>
  </si>
  <si>
    <t>R:</t>
  </si>
  <si>
    <t>P.č.</t>
  </si>
  <si>
    <t>Číslo položky</t>
  </si>
  <si>
    <t>Název položky</t>
  </si>
  <si>
    <t>MJ</t>
  </si>
  <si>
    <t>množství</t>
  </si>
  <si>
    <t>cena / MJ</t>
  </si>
  <si>
    <t>celkem</t>
  </si>
  <si>
    <t>Ve všech listech tohoto souboru můžete měnit pouze buňky s modrým pozadím. Jedná se o tyto údaje : 
- údaje o firmě
- jednotkové ceny položek zadané na maximálně dvě desetinná místa</t>
  </si>
  <si>
    <t>020202</t>
  </si>
  <si>
    <t>RD Štarnov - Malé Štěrky II. a III. etapa</t>
  </si>
  <si>
    <t>Štarnov, lokalita Malé Štěrky</t>
  </si>
  <si>
    <t>Obec Štarnov</t>
  </si>
  <si>
    <t>131</t>
  </si>
  <si>
    <t>Štarnov</t>
  </si>
  <si>
    <t>78314</t>
  </si>
  <si>
    <t>BESTA-ING. BRÁZDA s.r.o.</t>
  </si>
  <si>
    <t>Smetanova 299/4</t>
  </si>
  <si>
    <t>Blansko-Blansko</t>
  </si>
  <si>
    <t>67801</t>
  </si>
  <si>
    <t>25309714</t>
  </si>
  <si>
    <t>CZ25309714</t>
  </si>
  <si>
    <t>00635685</t>
  </si>
  <si>
    <t>Ostatní a vedlejší náklady</t>
  </si>
  <si>
    <t>00</t>
  </si>
  <si>
    <t>Vedlejší a ostatní náklady</t>
  </si>
  <si>
    <t>Stavební objekt</t>
  </si>
  <si>
    <t>01</t>
  </si>
  <si>
    <t>Vodovod</t>
  </si>
  <si>
    <t>827.11.A1.1.1</t>
  </si>
  <si>
    <t>02</t>
  </si>
  <si>
    <t>Plynovod</t>
  </si>
  <si>
    <t>827.52.A4.1.1</t>
  </si>
  <si>
    <t>03</t>
  </si>
  <si>
    <t>Splašková kanalizace</t>
  </si>
  <si>
    <t>827.21.A3.1.1</t>
  </si>
  <si>
    <t>06</t>
  </si>
  <si>
    <t>Vodovodní přípojky</t>
  </si>
  <si>
    <t>827.19.A1.1.1</t>
  </si>
  <si>
    <t>07</t>
  </si>
  <si>
    <t>Plynovodní přípojky</t>
  </si>
  <si>
    <t>827.59.A1.1.1</t>
  </si>
  <si>
    <t>08</t>
  </si>
  <si>
    <t>Splaškové kanalizační přípojky</t>
  </si>
  <si>
    <t>827.29.A2.1.1</t>
  </si>
  <si>
    <t>09</t>
  </si>
  <si>
    <t>Dešťová kanalizace</t>
  </si>
  <si>
    <t>Celkem za stavbu</t>
  </si>
  <si>
    <t>Rekapitulace DPH</t>
  </si>
  <si>
    <t>Základ pro DPH</t>
  </si>
  <si>
    <t>%</t>
  </si>
  <si>
    <t>DPH</t>
  </si>
  <si>
    <t>Celkem za stavbu s DPH</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</si>
  <si>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</si>
  <si>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</si>
  <si>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</si>
  <si>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č.230/2012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</si>
  <si>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</si>
  <si>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</si>
  <si>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</si>
  <si>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</si>
  <si>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</si>
  <si>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</si>
  <si>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</si>
  <si>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</si>
  <si>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</si>
  <si>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</si>
  <si>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</si>
  <si>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</si>
  <si>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</si>
  <si>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</si>
  <si>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</si>
  <si>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</si>
  <si>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</si>
  <si>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</si>
  <si>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</si>
  <si>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</si>
  <si>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</si>
  <si>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</si>
  <si>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</si>
  <si>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</si>
  <si>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</si>
  <si>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</si>
  <si>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</si>
  <si>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</si>
  <si>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</si>
  <si>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</si>
  <si>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</si>
  <si>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</si>
  <si>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</si>
  <si>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</si>
  <si>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</si>
  <si>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</si>
  <si>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</si>
  <si>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</si>
  <si>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</si>
  <si>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</si>
  <si>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Rekapitulace dílů</t>
  </si>
  <si>
    <t>Číslo</t>
  </si>
  <si>
    <t>Název</t>
  </si>
  <si>
    <t>Celkem</t>
  </si>
  <si>
    <t>13</t>
  </si>
  <si>
    <t>Hloubené vykopávky</t>
  </si>
  <si>
    <t>15</t>
  </si>
  <si>
    <t>Roubení</t>
  </si>
  <si>
    <t>16</t>
  </si>
  <si>
    <t>Přemístění výkopku</t>
  </si>
  <si>
    <t>17</t>
  </si>
  <si>
    <t>Konstrukce ze zemin</t>
  </si>
  <si>
    <t>45</t>
  </si>
  <si>
    <t>Podkladní a vedlejší konstrukce</t>
  </si>
  <si>
    <t>85</t>
  </si>
  <si>
    <t>Potrubí z trub litinových</t>
  </si>
  <si>
    <t>87</t>
  </si>
  <si>
    <t>Potrubí z trub z plastických hmot</t>
  </si>
  <si>
    <t>89</t>
  </si>
  <si>
    <t>Ostatní konstrukce na trubním vedení</t>
  </si>
  <si>
    <t>99</t>
  </si>
  <si>
    <t>Staveništní přesun hmot</t>
  </si>
  <si>
    <t>M21</t>
  </si>
  <si>
    <t>Elektromontáže</t>
  </si>
  <si>
    <t>M23</t>
  </si>
  <si>
    <t>Montáže potrubí</t>
  </si>
  <si>
    <t>M46</t>
  </si>
  <si>
    <t>Zemní práce při montážích</t>
  </si>
  <si>
    <t>VN</t>
  </si>
  <si>
    <t>Vedlejší náklady</t>
  </si>
  <si>
    <t>ON</t>
  </si>
  <si>
    <t>Ostatní náklady</t>
  </si>
  <si>
    <t>Cena celkem</t>
  </si>
  <si>
    <t>NAK</t>
  </si>
  <si>
    <t>Rozsah:</t>
  </si>
  <si>
    <t>Rekapitulace soupisů náležejících k objektu</t>
  </si>
  <si>
    <t>Soupis</t>
  </si>
  <si>
    <t>Cena (Kč)</t>
  </si>
  <si>
    <t>00A</t>
  </si>
  <si>
    <t>Vedlejší a ostatní náklady - II. etapa</t>
  </si>
  <si>
    <t>Celkem objekt</t>
  </si>
  <si>
    <t>Celkem za objekt s DPH</t>
  </si>
  <si>
    <t>Soupis vedlejších a ostatních nákladů</t>
  </si>
  <si>
    <t>Ceník</t>
  </si>
  <si>
    <t>Cen. soustava</t>
  </si>
  <si>
    <t>#LevelZatrideniCeniku#</t>
  </si>
  <si>
    <t>Ceník, kapitola</t>
  </si>
  <si>
    <t>Poznámka uchazeče</t>
  </si>
  <si>
    <t>Díl:</t>
  </si>
  <si>
    <t>DIL</t>
  </si>
  <si>
    <t>005111021R</t>
  </si>
  <si>
    <t>Vytyčení inženýrských sítí</t>
  </si>
  <si>
    <t>Soubor</t>
  </si>
  <si>
    <t>RTS</t>
  </si>
  <si>
    <t>POL_NEZ</t>
  </si>
  <si>
    <t>Zaměření a vytýčení stávajících inženýrských sítí v místě stavby z hlediska jejich ochrany při provádění stavby.</t>
  </si>
  <si>
    <t>005121 R</t>
  </si>
  <si>
    <t>Zařízení staveniště</t>
  </si>
  <si>
    <t>Veškeré náklady spojené s vybudováním, provozem a odstraněním zařízení staveniště.</t>
  </si>
  <si>
    <t>005124010R</t>
  </si>
  <si>
    <t>Koordinační činnost</t>
  </si>
  <si>
    <t>Koordinace stavebních a technologických dodávek stavby.</t>
  </si>
  <si>
    <t>005211010R</t>
  </si>
  <si>
    <t>Předání a převzetí staveniště</t>
  </si>
  <si>
    <t>Náklady spojené s účastí zhotovitele na předání a převzetí staveniště.</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</si>
  <si>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</si>
  <si>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</si>
  <si>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</si>
  <si>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00524 R</t>
  </si>
  <si>
    <t>Předání a převzetí díla</t>
  </si>
  <si>
    <t>Náklady zhotovitele, které vzniknou v souvislosti s povinnostmi zhotovitele při předání a převzetí díla.</t>
  </si>
  <si>
    <t>005241020R</t>
  </si>
  <si>
    <t xml:space="preserve">Geodetické zaměření skutečného provedení  </t>
  </si>
  <si>
    <t>Náklady na provedení skutečného zaměření stavby v rozsahu nezbytném pro zápis změny do katastru nemovitostí.</t>
  </si>
  <si>
    <t>Celkem za objekt</t>
  </si>
  <si>
    <t/>
  </si>
  <si>
    <t>Rekapitulace soupisu</t>
  </si>
  <si>
    <t>Stavební díl</t>
  </si>
  <si>
    <t>Celkem soupis</t>
  </si>
  <si>
    <t>STA</t>
  </si>
  <si>
    <t>827</t>
  </si>
  <si>
    <t>Vedení trubní dálková  přípojná</t>
  </si>
  <si>
    <t>827.1</t>
  </si>
  <si>
    <t>Vodovody trubní</t>
  </si>
  <si>
    <t>827.11</t>
  </si>
  <si>
    <t>řady vodovodní přívodní a zásobovací</t>
  </si>
  <si>
    <t>827.11.A</t>
  </si>
  <si>
    <t>profil potrubí DN do 1000 mm</t>
  </si>
  <si>
    <t>827.11.A1</t>
  </si>
  <si>
    <t>Profil potrubí DN do 100 mm</t>
  </si>
  <si>
    <t>827.11.A1.1</t>
  </si>
  <si>
    <t>potrubí z trub z plastických hmot a sklolaminátu</t>
  </si>
  <si>
    <t>novostavba objektu</t>
  </si>
  <si>
    <t>m</t>
  </si>
  <si>
    <t>01A</t>
  </si>
  <si>
    <t>Vodovod - II. etapa</t>
  </si>
  <si>
    <t>Položkový soupis prací a dodávek</t>
  </si>
  <si>
    <t>130 00 Příplatek k cenám za ztížené vykopávky</t>
  </si>
  <si>
    <t>Příplatek k cenám hloubených vykopávek za ztížení vykopávky v blízkosti podzemního vedení nebo výbušnin pro jakoukoliv třídu horniny.</t>
  </si>
  <si>
    <t>SPX</t>
  </si>
  <si>
    <t>130001101R00</t>
  </si>
  <si>
    <t>...v horninách jakékoliv třídy</t>
  </si>
  <si>
    <t>m3</t>
  </si>
  <si>
    <t>800-1</t>
  </si>
  <si>
    <t>POL</t>
  </si>
  <si>
    <t>napojení : 1,5*0,7*(1,35-0,2)</t>
  </si>
  <si>
    <t>132 20 Hloubení rýh šířky přes 60 do 200 cm</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</si>
  <si>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</si>
  <si>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132201213R00</t>
  </si>
  <si>
    <t xml:space="preserve">...do 10000 m3, v hornině 3, hloubení strojně </t>
  </si>
  <si>
    <t>C : 0,7*(1,165*42,9+1,135*29,69+1,13*12,68)</t>
  </si>
  <si>
    <t>D : 0,7*(1,145*11,59+1,25*43,66+1,355*9,18+1,39*15,4+1,43*15,17+1,46*13,39)</t>
  </si>
  <si>
    <t>E : 0,7*(1,4*25,21+1,46*35,36+1,47*6,35+1,4*37,65)</t>
  </si>
  <si>
    <t>ornice : -(85,27+103,39+104,57)*0,7*0,2</t>
  </si>
  <si>
    <t>132201219R00</t>
  </si>
  <si>
    <t xml:space="preserve">...příplatek za lepivost, v hornině 3,  </t>
  </si>
  <si>
    <t>Začátek provozního součtu</t>
  </si>
  <si>
    <t xml:space="preserve">  C : 0,7*(1,165*42,9+1,135*29,69+1,13*12,68)</t>
  </si>
  <si>
    <t xml:space="preserve">  D : 0,7*(1,145*11,59+1,25*43,66+1,355*9,18+1,39*15,4+1,43*15,17+1,46*13,39)</t>
  </si>
  <si>
    <t xml:space="preserve">  E : 0,7*(1,4*25,21+1,46*35,36+1,47*6,35+1,4*37,65)</t>
  </si>
  <si>
    <t xml:space="preserve">  ornice : -(85,27+103,39+104,57)*0,7*0,2</t>
  </si>
  <si>
    <t>Konec provozního součtu</t>
  </si>
  <si>
    <t>231,89927*0,3</t>
  </si>
  <si>
    <t>133 Hloubení šachet</t>
  </si>
  <si>
    <t>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t>
  </si>
  <si>
    <t>133 3 v hornině 3</t>
  </si>
  <si>
    <t>133201102R00</t>
  </si>
  <si>
    <t>...přes 100 m3</t>
  </si>
  <si>
    <t>označníky : 6*0,4*0,4*0,6</t>
  </si>
  <si>
    <t>133 31 příplatek</t>
  </si>
  <si>
    <t>133201109R00</t>
  </si>
  <si>
    <t>...za lepivost horniny</t>
  </si>
  <si>
    <t>označníky : 6*0,4*0,4*0,6*0,3</t>
  </si>
  <si>
    <t>161 10-11 Svislé přemístění výkopku</t>
  </si>
  <si>
    <t>bez naložení do dopravní nádoby, ale s vyprázdněním dopravní nádoby na hromadu nebo na dopravní prostředek,</t>
  </si>
  <si>
    <t>161101101R00</t>
  </si>
  <si>
    <t>...z horniny 1 až 4, při hloubce výkopu přes 1 do 2,5 m</t>
  </si>
  <si>
    <t>231,89927*0,5</t>
  </si>
  <si>
    <t>162 10 Vodorovné přemístění výkopku</t>
  </si>
  <si>
    <t>po suchu, bez ohledu na druh dopravního prostředku, bez naložení výkopku, avšak se složením bez rozhrnutí,</t>
  </si>
  <si>
    <t>162301101R00</t>
  </si>
  <si>
    <t>...z horniny 1 až 4, na vzdálenost přes 50  do 500 m</t>
  </si>
  <si>
    <t>zásyp zeminou : 129,45403*0,5*2</t>
  </si>
  <si>
    <t>162701105R00</t>
  </si>
  <si>
    <t>...z horniny 1 až 4, na vzdálenost přes 9 000  do 10 000 m</t>
  </si>
  <si>
    <t>výkop : 231,87927+0,576</t>
  </si>
  <si>
    <t>zásyp zeminou : -129,45403*0,5</t>
  </si>
  <si>
    <t>167 10 Nakládání, skládání, překládání neulehlého výkopku</t>
  </si>
  <si>
    <t>167 10-1 nakládání výkopku</t>
  </si>
  <si>
    <t>167101102R00</t>
  </si>
  <si>
    <t>...přes 100 m3, z horniny 1 až 4</t>
  </si>
  <si>
    <t>zásyp zeminou : 129,45403*0,5</t>
  </si>
  <si>
    <t>199 Poplatky za skládku</t>
  </si>
  <si>
    <t>199000002R00</t>
  </si>
  <si>
    <t>...horniny 1- 4</t>
  </si>
  <si>
    <t>171 20 Uložení sypaniny</t>
  </si>
  <si>
    <t>171201201R00</t>
  </si>
  <si>
    <t>...na dočasnou skládku tak, že na 1 m2 plochy připadá přes 2 m3 výkopku nebo ornice</t>
  </si>
  <si>
    <t xml:space="preserve">  zásyp 50% zeminou z výkopu + 50% štěrkopísek : </t>
  </si>
  <si>
    <t xml:space="preserve">  výkop : 231,87927</t>
  </si>
  <si>
    <t xml:space="preserve">  lože : -(85,27+103,39+104,57)*0,7*(0,1+0,1*0,09)</t>
  </si>
  <si>
    <t xml:space="preserve">  obsyp : -(85,27+103,39+104,57)*(0,7*(0,3+0,09))</t>
  </si>
  <si>
    <t>174 10-11 Zásyp sypaninou se zhutněním</t>
  </si>
  <si>
    <t>z jakékoliv horniny s uložením výkopku po vrstvách,</t>
  </si>
  <si>
    <t>174101101R00</t>
  </si>
  <si>
    <t>...jam, šachet, rýh nebo kolem objektů v těchto vykopávkách</t>
  </si>
  <si>
    <t>včetně strojního přemístění materiálu pro zásyp ze vzdálenosti do 10 m od okraje zásypu</t>
  </si>
  <si>
    <t xml:space="preserve">zásyp 50% zeminou z výkopu + 50% štěrkopísek : </t>
  </si>
  <si>
    <t>výkop : 231,87927</t>
  </si>
  <si>
    <t>lože : -(85,27+103,39+104,57)*0,7*(0,1+0,1*0,09)</t>
  </si>
  <si>
    <t>obsyp : -(85,27+103,39+104,57)*(0,7*(0,3+0,09))</t>
  </si>
  <si>
    <t>175 10-11 Obsyp potrubí</t>
  </si>
  <si>
    <t>sypaninou z vhodných hornin tř. 1 - 4 nebo materiálem připraveným podél výkopu ve vzdálenosti do 3 m od jeho kraje, pro jakoukoliv hloubku výkopu a jakoukoliv míru zhutnění,</t>
  </si>
  <si>
    <t>175101101R00</t>
  </si>
  <si>
    <t>...bez prohození sypaniny</t>
  </si>
  <si>
    <t>obsyp : (85,27+103,39+104,57)*(0,7*(0,3+0,09)-pi*0,09^2/4)</t>
  </si>
  <si>
    <t>58337320R</t>
  </si>
  <si>
    <t>štěrkopísek frakce 0,0 až 8,0 mm; třída C</t>
  </si>
  <si>
    <t>T</t>
  </si>
  <si>
    <t>SPCM</t>
  </si>
  <si>
    <t>obsyp : (85,27+103,39+104,57)*(0,7*(0,3+0,09)-pi*0,09^2/4)*1,6*1,01</t>
  </si>
  <si>
    <t>58344199R</t>
  </si>
  <si>
    <t>štěrkodrť frakce 0,0 až 63,0 mm; třída C; Jihomoravský kraj</t>
  </si>
  <si>
    <t>129,45403*0,5*1,6*1,01</t>
  </si>
  <si>
    <t>451 Lože pod potrubí, stoky a drobné objekty</t>
  </si>
  <si>
    <t>v otevřeném výkopu,</t>
  </si>
  <si>
    <t>451572111R00</t>
  </si>
  <si>
    <t>...z kameniva drobného těženého 0÷4 mm</t>
  </si>
  <si>
    <t>827-1</t>
  </si>
  <si>
    <t>lože : (85,27+103,39+104,57)*0,7*(0,1+0,1*0,09)</t>
  </si>
  <si>
    <t>-0,7*0,7*0,1*5</t>
  </si>
  <si>
    <t>452 31 Podkladní a zajišťovací konstrukce z betonu</t>
  </si>
  <si>
    <t>z cementu portlandského nebo struskoportlandského, v otevřeném výkopu,</t>
  </si>
  <si>
    <t>452313151R00</t>
  </si>
  <si>
    <t>...bloky pro potrubí , z betonu prostého C 20/25</t>
  </si>
  <si>
    <t>0,7*0,7*0,1*5</t>
  </si>
  <si>
    <t>452 35 Bednění podkladních a zajišťovacích konstrukcí</t>
  </si>
  <si>
    <t>452353101R00</t>
  </si>
  <si>
    <t xml:space="preserve">...bloků pro potrubí </t>
  </si>
  <si>
    <t>m2</t>
  </si>
  <si>
    <t>0,7*0,1*2*5</t>
  </si>
  <si>
    <t>857 Montáž litinových tvarovek na potrubí litinovém tlakovém</t>
  </si>
  <si>
    <t>857601101R00</t>
  </si>
  <si>
    <t>...jednoosých, na potrubí z trub hrdlových  v otevřeném výkopu, v otevřeném kanálu nebo v šachtě, DN 80 mm</t>
  </si>
  <si>
    <t>kus</t>
  </si>
  <si>
    <t>e80 : 5</t>
  </si>
  <si>
    <t>n80 : 1</t>
  </si>
  <si>
    <t>857701101R00</t>
  </si>
  <si>
    <t>...odbočných, na potrubí z trub hrdlových  v otevřeném výkopu, v otevřeném kanálu nebo v šachtě, DN 80 mm</t>
  </si>
  <si>
    <t>T : 3</t>
  </si>
  <si>
    <t>55250208R</t>
  </si>
  <si>
    <t>tvarovka přírubová s hrdlem šedá litina; DN 80 mm; spoj pružný</t>
  </si>
  <si>
    <t>e80 : 1,01*5</t>
  </si>
  <si>
    <t>55258531R</t>
  </si>
  <si>
    <t>tvarovka hrdlová s přírubovou odbočkou tvárná litina; PN 10; DN 1 = 80 mm; DN 2 = 80 mm; spoj běžný pružný násuvný; volná příruba; uvnitř práškový epoxid; vně práškový epoxid</t>
  </si>
  <si>
    <t>T : 3*1,01</t>
  </si>
  <si>
    <t>5526009702R</t>
  </si>
  <si>
    <t>koleno 90 °; PN 10; DN 80 mm; tvárná litina; přírubové; s patkou; uvnitř práškový epoxid; vně práškový epoxid</t>
  </si>
  <si>
    <t>n80 : 1*1,01</t>
  </si>
  <si>
    <t>871 Montáž potrubí z plastických hmot</t>
  </si>
  <si>
    <t>871241121R00</t>
  </si>
  <si>
    <t>...z tlakových trubek polyetylenových, vnějšího průměru 90 mm</t>
  </si>
  <si>
    <t>řad : (85,27+103,39+104,57)</t>
  </si>
  <si>
    <t>877 Montáž elektrotvarovek</t>
  </si>
  <si>
    <t>877242121R00</t>
  </si>
  <si>
    <t>...Přirážka za 1 spoj elektrotvarovky, vnějšího průměru 90 mm</t>
  </si>
  <si>
    <t>spoje : (85,27+103,39+104,57)/12</t>
  </si>
  <si>
    <t>lomy : 3</t>
  </si>
  <si>
    <t>víčko : 1</t>
  </si>
  <si>
    <t>87-01</t>
  </si>
  <si>
    <t>Napojení vodovodu na stávající řad PVC160</t>
  </si>
  <si>
    <t>kpl</t>
  </si>
  <si>
    <t>Vlastní</t>
  </si>
  <si>
    <t>28613146.MR</t>
  </si>
  <si>
    <t>víčko/záslepka PE 100; KIT; SDR 11,0; D = 90,0 mm; spoj elektrosvařovaný</t>
  </si>
  <si>
    <t>spoje : 1*1,015</t>
  </si>
  <si>
    <t>286134606R</t>
  </si>
  <si>
    <t>trubka plastová vodovodní hladká; s certifikací dle PAS 1075; PE 100 RC; SDR 11,0; PN 16; D = 90,0 mm; s = 8,20 mm</t>
  </si>
  <si>
    <t>řad : (85,27+103,39+104,57)*1,015</t>
  </si>
  <si>
    <t>286536131R</t>
  </si>
  <si>
    <t>oblouk PE100 RC; 45,0 °; SDR 11,0; D = 90,0 mm; s = 8,20 mm; hladký; spoj svařovaný</t>
  </si>
  <si>
    <t>lomy : 1*1,015</t>
  </si>
  <si>
    <t>286536181R</t>
  </si>
  <si>
    <t>oblouk PE100 RC; 11,0 °; SDR 17,0; D = 90,0 mm; s = 5,40 mm; hladký; spoj svařovaný</t>
  </si>
  <si>
    <t>lomy : 2*1,015</t>
  </si>
  <si>
    <t>28653807R</t>
  </si>
  <si>
    <t>spojka/nátrubek PE 100; SDR 11,0; PN 16; di = 90,0 mm; spoj elektrosvařovaný</t>
  </si>
  <si>
    <t>spoje : (85,27+103,39+104,57)/12*1,015</t>
  </si>
  <si>
    <t>891 Montáž vodovodních armatur na potrubí</t>
  </si>
  <si>
    <t>891241111R00</t>
  </si>
  <si>
    <t>...šoupátek v otevřeném výkopu nebo v šachtách s osazením zemní soupravy (bez poklopů), DN 80 mm</t>
  </si>
  <si>
    <t>Š80 : 5</t>
  </si>
  <si>
    <t>891247111R00</t>
  </si>
  <si>
    <t>...hydrantů podzemních (bez osazení poklopů), DN 80 mm</t>
  </si>
  <si>
    <t>hydrant : 1</t>
  </si>
  <si>
    <t>892 1 Tlakové zkoušky vodovodního potrubí</t>
  </si>
  <si>
    <t>přísun, montáže, demontáže a odsunu zkoušecího čerpadla, napuštění tlakovou vodou a dodání vody pro tlakovou zkoušku,</t>
  </si>
  <si>
    <t>892241111R00</t>
  </si>
  <si>
    <t>...DN do 80 mm</t>
  </si>
  <si>
    <t>892 2 Zabezpečení konců vodovodního potrubí při tlakových zkouškách</t>
  </si>
  <si>
    <t>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t>
  </si>
  <si>
    <t>892372111R00</t>
  </si>
  <si>
    <t>...DN do 300 mm</t>
  </si>
  <si>
    <t>úsek</t>
  </si>
  <si>
    <t>892 3 Proplach a desinfekce vodovodního potrubí</t>
  </si>
  <si>
    <t>napuštění a vypuštění vody, dodání vody a desinfekčního prostředku, náklady na bakteriologický rozbor vody,</t>
  </si>
  <si>
    <t>892273111R00</t>
  </si>
  <si>
    <t>...DN od 80 do 125 mm</t>
  </si>
  <si>
    <t>899 40 Osazení poklopů litinových</t>
  </si>
  <si>
    <t>včetně podezdění</t>
  </si>
  <si>
    <t>899401112R00</t>
  </si>
  <si>
    <t>...šoupátkových</t>
  </si>
  <si>
    <t>899401113R00</t>
  </si>
  <si>
    <t>...hydrantových</t>
  </si>
  <si>
    <t>899 71 Orientační tabulky na vodovodních a kanalizačních řadech</t>
  </si>
  <si>
    <t>899713111R00</t>
  </si>
  <si>
    <t>...na sloupku ocelovém nebo betonovém</t>
  </si>
  <si>
    <t>Včetně dodání a připevnění tabulky a osazení sloupků.</t>
  </si>
  <si>
    <t>armatury a hydranty : 5+1</t>
  </si>
  <si>
    <t>899 72 Výstražné fólie</t>
  </si>
  <si>
    <t>899721112R00</t>
  </si>
  <si>
    <t>...výstražná fólie pro vodovod, šířka 30 cm</t>
  </si>
  <si>
    <t>řad : (85,27+103,39+104,57)*2</t>
  </si>
  <si>
    <t>42223647R</t>
  </si>
  <si>
    <t>šoupátko víkové pro vodu a páru; použití jako uzavírací orgán pro vodu a páru; PN 16; kovotěsnicí; DN 80 mm; L = 280 mm; ovládání ruční kolo, řetězový pohon, ze stojanu; těsnicí plochy sedel mosaz/mosaz; těleso šedá litina; pracovní teplota 120 až 150 ° C; připoj. rozměr 80 mm</t>
  </si>
  <si>
    <t>Š80 : 1,01*5</t>
  </si>
  <si>
    <t>42273601R</t>
  </si>
  <si>
    <t>hydrant podzemní PN 16; provedení dvojitý uzávěr; DN 80,0 mm; krycí hloubka 1,25 m; připojení přírubové; těleso tvárná litina, sedlo z mosazi; prac. teplota do 50 °C; pro: pro trvalý styk s pitnou a surovou vodou do 50°C</t>
  </si>
  <si>
    <t>42291230R</t>
  </si>
  <si>
    <t>souprava zemní tuhá Y 1020; pro vodu; DN 80; šoupátková; D = 63,0 mm; L = 1 070 mm; krycí hloubka 1,5 m</t>
  </si>
  <si>
    <t>42291352R</t>
  </si>
  <si>
    <t>poklop šoupátkový šedá litina; použití pro vodu, pro plyn; h = 210,0 mm; vnitř.pr.D = 180 mm; D = 260,0 mm</t>
  </si>
  <si>
    <t>42291452R</t>
  </si>
  <si>
    <t>poklop hydrantový  DN 80; použití pro vodu, k ochraně výtokového hrdla o ovládacích prvků podzemních hydrantů, k zabudování do terénu a vozovek; ochrana proti korozi asfaltový nátěr vně i uvnitř; tvárná litina; h = 310,0 mm; vnější rozměr horní ovál 367 x 262, spodní ovál 420 x 315 mm</t>
  </si>
  <si>
    <t>55342345R</t>
  </si>
  <si>
    <t>vzpěra plotová; ocel; tl. stěny 1,50 mm; d 38 mm; l = 1 500 mm; povrch prášková vypalovací barva</t>
  </si>
  <si>
    <t>armatury a hydranty : (5+1)*1,01</t>
  </si>
  <si>
    <t>998 27-61 Přesun hmot pro trubní vedení z trub plastových nebo sklolaminátových</t>
  </si>
  <si>
    <t>vodovodu nebo kanalizace ražené nebo hloubené (827 1.1, 827 1.9, 827 2.1, 827 2.9), drobných objektů</t>
  </si>
  <si>
    <t>998276201R00</t>
  </si>
  <si>
    <t>...obsypaných kamenivem</t>
  </si>
  <si>
    <t>t</t>
  </si>
  <si>
    <t>210 80-05 Vodiče a lana nn a vn</t>
  </si>
  <si>
    <t>210800547RT1</t>
  </si>
  <si>
    <t>...vodiče a lana nn a vn CY, 6 mm2, pevně uložený včetně dodávky materiálu</t>
  </si>
  <si>
    <t>vývody : 2*4*2</t>
  </si>
  <si>
    <t>827.5</t>
  </si>
  <si>
    <t>Plynovody a vzduchovody trubní</t>
  </si>
  <si>
    <t>827.52</t>
  </si>
  <si>
    <t>sítě plynovodní</t>
  </si>
  <si>
    <t>827.52.A</t>
  </si>
  <si>
    <t>"[A/B/C/D/E/F/G/H/I/J/K]" Jmenovitá světlost potrubí DN 80/40</t>
  </si>
  <si>
    <t>827.52.A4</t>
  </si>
  <si>
    <t>Způsob vedení - Podzemní vedení</t>
  </si>
  <si>
    <t>827.52.A4.1</t>
  </si>
  <si>
    <t>02A</t>
  </si>
  <si>
    <t>Plynovod - II. etapa</t>
  </si>
  <si>
    <t>napojení na plynovod : 1,5*1,2*0,7*2</t>
  </si>
  <si>
    <t>dle výpočtu z PP : 299,5*0,7*1,2</t>
  </si>
  <si>
    <t>ornice : -299,5*0,7*0,2</t>
  </si>
  <si>
    <t xml:space="preserve">  dle výpočtu z PP : 299,5*0,7*1,2</t>
  </si>
  <si>
    <t xml:space="preserve">  ornice : -299,5*0,7*0,2</t>
  </si>
  <si>
    <t>209,65*0,3</t>
  </si>
  <si>
    <t>označníky : 4*0,4*0,4*0,6</t>
  </si>
  <si>
    <t>označníky : 4*0,4*0,4*0,6*0,3</t>
  </si>
  <si>
    <t>209,65*0,5</t>
  </si>
  <si>
    <t>zásyp 50% zeminou z výkopu + 50% štěrkopísek : 111,26126*0,5*2</t>
  </si>
  <si>
    <t>výkopy : 209,65+0,384</t>
  </si>
  <si>
    <t>zásyp 50% zeminou z výkopu + 50% štěrkopísek : -111,26126*0,5</t>
  </si>
  <si>
    <t>zásyp 50% zeminou z výkopu + 50% štěrkopísek : 111,26126*0,5</t>
  </si>
  <si>
    <t>výkop : 209,65</t>
  </si>
  <si>
    <t>lože : -0,7*(0,1+0,1*0,063)*299,5</t>
  </si>
  <si>
    <t>obsyp : -(0,7*(0,3+0,063))*299,5</t>
  </si>
  <si>
    <t>obsyp : (0,7*(0,3+0,063)-pi*0,063^2/4)*299,5</t>
  </si>
  <si>
    <t>obsyp : (0,7*(0,3+0,063)-pi*0,063^2/4)*299,5*1,6*1,01</t>
  </si>
  <si>
    <t>zásyp 50% zeminou z výkopu + 50% štěrkopísek : 111,26126*0,5*1,6*1,01</t>
  </si>
  <si>
    <t xml:space="preserve">  výkop : 209,65</t>
  </si>
  <si>
    <t xml:space="preserve">  lože : -0,7*(0,1+0,1*0,063)*299,5</t>
  </si>
  <si>
    <t xml:space="preserve">  obsyp : -(0,7*(0,3+0,063))*299,5</t>
  </si>
  <si>
    <t>lože : 0,7*(0,1+0,1*0,063)*299,5</t>
  </si>
  <si>
    <t>trasový uzávěr : -0,7*0,7*0,1*3</t>
  </si>
  <si>
    <t>trasový uzávěr : 0,7*0,7*0,1*3</t>
  </si>
  <si>
    <t>trasový uzávěr : 0,7*2*0,1*1*3</t>
  </si>
  <si>
    <t>konec trasy + uzávěr : 4</t>
  </si>
  <si>
    <t>vývod signalizačního vodiče : 1,5*(4)</t>
  </si>
  <si>
    <t>299,5</t>
  </si>
  <si>
    <t>230 18 Potrubí z plastických hmot</t>
  </si>
  <si>
    <t>230180022R00</t>
  </si>
  <si>
    <t>Montáž trub z plastických hmot PE, PP, 63 x 5,7</t>
  </si>
  <si>
    <t>230180069R00</t>
  </si>
  <si>
    <t>Montáž trubních dílů PE, PP, D 63</t>
  </si>
  <si>
    <t>ku : 1</t>
  </si>
  <si>
    <t>spoj : 299,5/12</t>
  </si>
  <si>
    <t>lomy : 1</t>
  </si>
  <si>
    <t>T : 2</t>
  </si>
  <si>
    <t>230 22 Příslušenství plynovodů</t>
  </si>
  <si>
    <t>230220001R00</t>
  </si>
  <si>
    <t>Montáž zemní soupravy pro šoupátka, DN 13 6580</t>
  </si>
  <si>
    <t>uzávěr : 3</t>
  </si>
  <si>
    <t>230220006R00</t>
  </si>
  <si>
    <t>Montáž litinového poklopu - plynovod</t>
  </si>
  <si>
    <t>230220011R00</t>
  </si>
  <si>
    <t>Montáž orientačního sloupku - plynovod</t>
  </si>
  <si>
    <t>230 23 Tlakové zkoušky a čištění</t>
  </si>
  <si>
    <t>230230016R00</t>
  </si>
  <si>
    <t>Hlavní tlaková zkouška vzduchem 0,6 MPa, DN 50</t>
  </si>
  <si>
    <t>M23-1</t>
  </si>
  <si>
    <t>Napojení na stávající STL plynovod včetně tvarovek</t>
  </si>
  <si>
    <t>M23-2</t>
  </si>
  <si>
    <t>D+M odvzdušnění, odvodnění konců plynovodních řadů</t>
  </si>
  <si>
    <t>M23-3</t>
  </si>
  <si>
    <t>D+M Trasový uzávěr DN 80</t>
  </si>
  <si>
    <t>28613039.MR</t>
  </si>
  <si>
    <t>koleno PE 100; 45,0 °; SDR 11,0; D = 63,0 mm; hladké; spoj svařovaný</t>
  </si>
  <si>
    <t>28613063.MR</t>
  </si>
  <si>
    <t>T-kus PE 100; odbočkový, navrtávací, sedlový; otočný vývod 360 °; SDR 11,0; D = 63,0 mm; D2 = 63 mm; spoj elektrosvařovaný</t>
  </si>
  <si>
    <t>T : 2*1,015</t>
  </si>
  <si>
    <t>28613105.MR</t>
  </si>
  <si>
    <t>spojka/nátrubek PE 100; SDR 11,0; D = 63,0 mm; spoj elektrosvařovaný</t>
  </si>
  <si>
    <t>spoj : 299,5/12*1,015</t>
  </si>
  <si>
    <t>28613145.MR</t>
  </si>
  <si>
    <t>víčko/záslepka PE 100; SDR 11,0; D = 63,0 mm; spoj elektrosvařovaný</t>
  </si>
  <si>
    <t>ku : 1*1,015</t>
  </si>
  <si>
    <t>286136440R</t>
  </si>
  <si>
    <t>trubka plastová plynovodní hladká; PE100 RC ; SDR 11,0; D = 63,0 mm; s = 5,80 mm; l = 12 000,0 mm</t>
  </si>
  <si>
    <t>299,5*1,05</t>
  </si>
  <si>
    <t>konec trasy + uzávěr : 4*1,01</t>
  </si>
  <si>
    <t>460 49-001 Fólie výstražná z PVC</t>
  </si>
  <si>
    <t>Vyrovnání povrchu kabelové rýhy, rozvinutí a uložení výstražné fólie z PVC do rýhy.</t>
  </si>
  <si>
    <t>460490012V1</t>
  </si>
  <si>
    <t>Zakrytí kabelu výstražnou folií PVC, šířka 33 cm, fólie ve specifikaci</t>
  </si>
  <si>
    <t>299,5*2</t>
  </si>
  <si>
    <t>28314146.AR</t>
  </si>
  <si>
    <t>fólie výstražná PE; perforovaná; pro plyn; žlutá; s potiskem; š = 300,0 mm; tl. 0,09 mm; l = 250 m</t>
  </si>
  <si>
    <t>299,5*2*1,05</t>
  </si>
  <si>
    <t>827.2</t>
  </si>
  <si>
    <t>Kanalizace trubní</t>
  </si>
  <si>
    <t>827.21</t>
  </si>
  <si>
    <t>sítě kanalizační</t>
  </si>
  <si>
    <t>827.21.A</t>
  </si>
  <si>
    <t>827.21.A3</t>
  </si>
  <si>
    <t>Profil potrubí DN do 300 mm</t>
  </si>
  <si>
    <t>827.21.A3.1</t>
  </si>
  <si>
    <t>03A</t>
  </si>
  <si>
    <t>Splašková kanalizace - II. etapa</t>
  </si>
  <si>
    <t>C : 0,8*(2,45*37,5+2,35*6,18+2,235*29,69+2,22*2,13+2,19*10,39)</t>
  </si>
  <si>
    <t>D : 0,8*(2,205*10,32+2,165*14,59+2,12*15,16+2,035*9,08+1,93*40,92)</t>
  </si>
  <si>
    <t>E : 0,8*(2,48*24,02+2,44*5,48+2,345*27,57+2,16*2,31+2,07*6,35+2,03*41,34)</t>
  </si>
  <si>
    <t>rš : 2,7*1,5*(2,41+2,26+2,19+2,14+2,1+1,89+2,47+2,22+2,02)+0,4*2,7*2,7*9</t>
  </si>
  <si>
    <t>ornice : -(0,8*283,03+2,7*1,5*9)*0,2</t>
  </si>
  <si>
    <t xml:space="preserve">  C : 0,8*(2,45*37,5+2,35*6,18+2,235*29,69+2,22*2,13+2,19*10,39)</t>
  </si>
  <si>
    <t xml:space="preserve">  D : 0,8*(2,205*10,32+2,165*14,59+2,12*15,16+2,035*9,08+1,93*40,92)</t>
  </si>
  <si>
    <t xml:space="preserve">  E : 0,8*(2,48*24,02+2,44*5,48+2,345*27,57+2,16*2,31+2,07*6,35+2,03*41,34)</t>
  </si>
  <si>
    <t xml:space="preserve">  rš : 2,7*1,5*(2,41+2,26+2,19+2,14+2,1+1,89+2,47+2,22+2,02)+0,4*2,7*2,7*9</t>
  </si>
  <si>
    <t xml:space="preserve">  ornice : -(0,8*283,03+2,7*1,5*9)*0,2</t>
  </si>
  <si>
    <t>552,51032*0,3</t>
  </si>
  <si>
    <t>151 10 Zřízení pažení a rozepření stěn rýh</t>
  </si>
  <si>
    <t>pro podzemní vedení pro všechny šířky rýhy,</t>
  </si>
  <si>
    <t>151101101R00</t>
  </si>
  <si>
    <t>...příložné  pro jakoukoliv mezerovitost, hloubky do 2 m</t>
  </si>
  <si>
    <t>D : 2*(1,93*40,92)</t>
  </si>
  <si>
    <t>rš : 2*1,5*(1,89)+0,4*2,7*4*1</t>
  </si>
  <si>
    <t>151101102R00</t>
  </si>
  <si>
    <t>...příložné  pro jakoukoliv mezerovitost, hloubky do 4 m</t>
  </si>
  <si>
    <t>C : 2*(2,45*37,5+2,35*6,18+2,235*29,69+2,22*2,13+2,19*10,39)</t>
  </si>
  <si>
    <t>D : 2*(2,205*10,32+2,165*14,59+2,12*15,16+2,035*9,08)</t>
  </si>
  <si>
    <t>E : 2*(2,48*24,02+2,44*5,48+2,345*27,57+2,16*2,31+2,07*6,35+2,03*41,34)</t>
  </si>
  <si>
    <t>rš : 2*1,5*(2,41+2,26+2,19+2,14+2,1+2,47+2,22+2,02)+0,4*2,7*2,7*8</t>
  </si>
  <si>
    <t>151 11 Odstranění pažení a rozepření rýh</t>
  </si>
  <si>
    <t>pro podzemní vedení s uložením materiálu na vzdálenost do 3 m od kraje výkopu,</t>
  </si>
  <si>
    <t>151101111R00</t>
  </si>
  <si>
    <t>...příložné , hloubky do 2 m</t>
  </si>
  <si>
    <t>151101112R00</t>
  </si>
  <si>
    <t>...příložné , hloubky do 4 m</t>
  </si>
  <si>
    <t>552,51032*0,5</t>
  </si>
  <si>
    <t>zásyp 50% zeminou z výkopu + 50% štěrkopísek : 370,67328*0,5*2</t>
  </si>
  <si>
    <t>výkop : 552,51032</t>
  </si>
  <si>
    <t>zásyp 50% zeminou z výkopu + 50% štěrkopísek : -370,67328*0,5</t>
  </si>
  <si>
    <t>zásyp 50% zeminou z výkopu + 50% štěrkopísek : 370,67328*0,5</t>
  </si>
  <si>
    <t>rš : -2,7*2,7*0,15*9</t>
  </si>
  <si>
    <t>kanalizace : -(283,03-9)*0,105</t>
  </si>
  <si>
    <t>kanalizace : -(283,03-9)*(0,366+0,049)</t>
  </si>
  <si>
    <t>-pi*1,24*1,24^2/4*(2,41+2,26+2,19+2,14+2,1+1,89+2,47+2,22+2,02)</t>
  </si>
  <si>
    <t>kanalizace : (283,03-9)*0,366</t>
  </si>
  <si>
    <t>58337304R</t>
  </si>
  <si>
    <t>štěrkopísek frakce 0,0 až 16,0 mm; třída B</t>
  </si>
  <si>
    <t>kanalizace : (283,03-9)*0,366*1,6*1,01</t>
  </si>
  <si>
    <t>58337345R</t>
  </si>
  <si>
    <t>štěrkopísek frakce 0,0 až 32,0 mm; třída C</t>
  </si>
  <si>
    <t>zásyp 50% zeminou z výkopu + 50% štěrkopísek : 370,67328*0,5*1,6*1,01</t>
  </si>
  <si>
    <t xml:space="preserve">  výkop : 552,51032</t>
  </si>
  <si>
    <t xml:space="preserve">  rš : -2,7*2,7*0,15*9</t>
  </si>
  <si>
    <t xml:space="preserve">  kanalizace : -(283,03-9)*0,105</t>
  </si>
  <si>
    <t xml:space="preserve">  kanalizace : -(283,03-9)*(0,366+0,049)</t>
  </si>
  <si>
    <t xml:space="preserve">  -pi*1,24*1,24^2/4*(2,41+2,26+2,19+2,14+2,1+1,89+2,47+2,22+2,02)</t>
  </si>
  <si>
    <t>kanalizace : (283,03-9)*0,105</t>
  </si>
  <si>
    <t>451573111R00</t>
  </si>
  <si>
    <t>...z písku a štěrkopísku  do 65 mm</t>
  </si>
  <si>
    <t>rš : 2,7*2,7*0,15*9</t>
  </si>
  <si>
    <t>871 3 Montáž potrubí z trub z plastů těsněných gumovým kroužkem</t>
  </si>
  <si>
    <t>v otevřeném výkopu ve sklonu do 20 %,</t>
  </si>
  <si>
    <t>871373121R00</t>
  </si>
  <si>
    <t>...DN 300 mm</t>
  </si>
  <si>
    <t>kanalizace : (283,03-9)</t>
  </si>
  <si>
    <t>odbočky : -0,5*9</t>
  </si>
  <si>
    <t>877 35-3 Montáž tvarovek na potrubí z trub z plastů těsněných gumovým kroužkem</t>
  </si>
  <si>
    <t>877 35-31 odbočných</t>
  </si>
  <si>
    <t>877373121R00</t>
  </si>
  <si>
    <t>odbočky : 9</t>
  </si>
  <si>
    <t>286111923R</t>
  </si>
  <si>
    <t>trubka plastová kanalizační PVC; hladká, s hrdlem; Sn 12 kN/m2; D = 250,0 mm; s = 8,20 mm; l = 6 000,0 mm</t>
  </si>
  <si>
    <t xml:space="preserve">  kanalizace : (283,03-9)</t>
  </si>
  <si>
    <t xml:space="preserve">  odbočky : -0,5*9</t>
  </si>
  <si>
    <t>269,53/6*1,093</t>
  </si>
  <si>
    <t>286506121R</t>
  </si>
  <si>
    <t>odbočka PVC; 45,0 °; d1 = 250 mm; d2 = 160 mm; SDR 34,0; l = 600 mm; hladká, hrdlovaná; spoj násuvný; DN 250,0 mm; DN2 150 mm</t>
  </si>
  <si>
    <t>odbočky : 9*1,015</t>
  </si>
  <si>
    <t>892 5 Zkoušky těsnosti kanalizačního potrubí</t>
  </si>
  <si>
    <t>vodou nebo vzduchem,</t>
  </si>
  <si>
    <t>892 51 zkouška těsnosti kanalizačního potrubí vodou</t>
  </si>
  <si>
    <t>892581111R00</t>
  </si>
  <si>
    <t>...do DN 300 mm</t>
  </si>
  <si>
    <t>892 52 zabezpečení konců kanalizačního potrubí při tlakových zkouškách vodou</t>
  </si>
  <si>
    <t>892583111R00</t>
  </si>
  <si>
    <t>892 54 utěsnění přípojek při zkoušce kanalizačního potrubí</t>
  </si>
  <si>
    <t>892916111R00</t>
  </si>
  <si>
    <t>...DN přípojek do 200 mm</t>
  </si>
  <si>
    <t>sada</t>
  </si>
  <si>
    <t>89-01</t>
  </si>
  <si>
    <t>Příplatek za lom nebo odbočení o revizní prefabrikované šachty</t>
  </si>
  <si>
    <t>89-02</t>
  </si>
  <si>
    <t>Napojení na stávajíc splaškovou kanalizaci (revizní šachtu)</t>
  </si>
  <si>
    <t>894 41 Šachty z betonových dílců</t>
  </si>
  <si>
    <t>kanalizační, obložením dna betonem C 25/30 z cementu portlandského nebo struskoportlandského, podkladní prstenec z prostého betonu C -/7,5 pod poklop do výšky 10 cm, dodávka a osazení poklopu litinového kruhového včetně rámu.</t>
  </si>
  <si>
    <t>894 41-2 betonové šachty prefabrikované</t>
  </si>
  <si>
    <t>894412311RAB</t>
  </si>
  <si>
    <t>...DN 1000, stěna 120 mm, dno přímé V max. 40, hloubka dna 2,26 m, poklop litina 40 t</t>
  </si>
  <si>
    <t>AP-HSV</t>
  </si>
  <si>
    <t>7</t>
  </si>
  <si>
    <t>894412311RBB</t>
  </si>
  <si>
    <t>...DN 1000, stěna 120 mm, dno přímé V max. 40, hloubka dna 3,26 m, poklop litina 40 t</t>
  </si>
  <si>
    <t>2</t>
  </si>
  <si>
    <t>998276101R00</t>
  </si>
  <si>
    <t>...v otevřeném výkopu</t>
  </si>
  <si>
    <t>na vzdálenost 15 m od hrany výkopu nebo od okraje šachty</t>
  </si>
  <si>
    <t>827.19</t>
  </si>
  <si>
    <t>vodovody trubní ostatní (přípojky)</t>
  </si>
  <si>
    <t>827.19.A1</t>
  </si>
  <si>
    <t>Profil potrubí do 100 mm</t>
  </si>
  <si>
    <t>827.19.A1.1</t>
  </si>
  <si>
    <t>06A</t>
  </si>
  <si>
    <t>Vodovodní přípojky - II. etapa</t>
  </si>
  <si>
    <t>přípojka : 0,7*(1,5+1,3)/2*(5,28+5,12+5,09+4,93+5,17+4,5+4,51+4,52+6,51)</t>
  </si>
  <si>
    <t>ornice : -0,2*0,7*(5,28+5,12+5,09+4,93+5,17+4,5+4,51+4,52+6,51)</t>
  </si>
  <si>
    <t xml:space="preserve">  přípojka : 0,7*(1,5+1,3)/2*(5,28+5,12+5,09+4,93+5,17+4,5+4,51+4,52+6,51)</t>
  </si>
  <si>
    <t xml:space="preserve">  ornice : -0,2*0,7*(5,28+5,12+5,09+4,93+5,17+4,5+4,51+4,52+6,51)</t>
  </si>
  <si>
    <t>38,3292*0,3</t>
  </si>
  <si>
    <t>38,3292*0,5</t>
  </si>
  <si>
    <t>zásyp 50% zeminou z výkopu + 50% štěrkopísek : 26,98376*0,5*2</t>
  </si>
  <si>
    <t>výkop : 38,3292</t>
  </si>
  <si>
    <t>zásyp 50% zeminou z výkopu + 50% štěrkopísek : -26,98376*0,5</t>
  </si>
  <si>
    <t>zásyp 50% zeminou z výkopu + 50% štěrkopísek : 26,98376*0,5</t>
  </si>
  <si>
    <t>přípojka : 0,7*(1,66+1,3)/2*(5,28+5,12+5,09+4,93+5,17+4,5+4,51+4,52+6,51)</t>
  </si>
  <si>
    <t>lože : -(5,28+5,12+5,09+4,93+5,17+4,5+4,51+4,52+6,51)*0,7*(0,1+0,1*0,032)</t>
  </si>
  <si>
    <t>obsyp : -(5,28+5,12+5,09+4,93+5,17+4,5+4,51+4,52+6,51)*(0,7*(0,3+0,032))</t>
  </si>
  <si>
    <t>obsyp : (5,28+5,12+5,09+4,93+5,17+4,5+4,51+4,52+6,51)*(0,7*(0,3+0,032))</t>
  </si>
  <si>
    <t>obsyp : (5,28+5,12+5,09+4,93+5,17+4,5+4,51+4,52+6,51)*(0,7*(0,3+0,032))*1,6*1,01</t>
  </si>
  <si>
    <t>zásyp 50% zeminou z výkopu + 50% štěrkopísek : 26,98376*0,5*1,6*1,01</t>
  </si>
  <si>
    <t xml:space="preserve">  přípojka : 0,7*(1,66+1,3)/2*(5,28+5,12+5,09+4,93+5,17+4,5+4,51+4,52+6,51)</t>
  </si>
  <si>
    <t xml:space="preserve">  lože : -(5,28+5,12+5,09+4,93+5,17+4,5+4,51+4,52+6,51)*0,7*(0,1+0,1*0,032)</t>
  </si>
  <si>
    <t xml:space="preserve">  obsyp : -(5,28+5,12+5,09+4,93+5,17+4,5+4,51+4,52+6,51)*(0,7*(0,3+0,032))</t>
  </si>
  <si>
    <t>lože : (5,28+5,12+5,09+4,93+5,17+4,5+4,51+4,52+6,51)*0,7*(0,1+0,1*0,032)</t>
  </si>
  <si>
    <t>871161121R00</t>
  </si>
  <si>
    <t>...z tlakových trubek polyetylenových, vnějšího průměru 32 mm</t>
  </si>
  <si>
    <t>(5,28+5,12+5,09+4,93+5,17+4,5+4,51+4,52+6,51)</t>
  </si>
  <si>
    <t>zátky : 9</t>
  </si>
  <si>
    <t>879 Příplatky</t>
  </si>
  <si>
    <t>879172199R00</t>
  </si>
  <si>
    <t>...za montáž vodovodních přípojek , DN 32-80 mm</t>
  </si>
  <si>
    <t>spoje : 9</t>
  </si>
  <si>
    <t>28613142.MR</t>
  </si>
  <si>
    <t>víčko/záslepka PE 100; SDR 11,0; D = 32,0 mm; spoj elektrosvařovaný</t>
  </si>
  <si>
    <t>9*1,015</t>
  </si>
  <si>
    <t>286134601R</t>
  </si>
  <si>
    <t>trubka plastová vodovodní hladká; s certifikací dle PAS 1075; PE 100 RC; SDR 11,0; PN 16; D = 32,0 mm; s = 3,00 mm</t>
  </si>
  <si>
    <t>(5,28+5,12+5,09+4,93+5,17+4,5+4,51+4,52+6,51)*1,015</t>
  </si>
  <si>
    <t>891249111R00</t>
  </si>
  <si>
    <t>...navrtávacích pasů s ventilem Jt 1 Mpa na potrubí z trub osinkocementových, litinových, ocelových nebo plastických hmot, DN 80 mm</t>
  </si>
  <si>
    <t>892233111R00</t>
  </si>
  <si>
    <t>...DN od 40 do 70 mm</t>
  </si>
  <si>
    <t>899 10 Osazení poklopů litinových a ocelových</t>
  </si>
  <si>
    <t>899101111R00</t>
  </si>
  <si>
    <t>...o hmotnost jednotlivě do 50 kg</t>
  </si>
  <si>
    <t>9</t>
  </si>
  <si>
    <t>(5,28+5,12+5,09+4,93+5,17+4,5+4,51+4,52+6,51)*2</t>
  </si>
  <si>
    <t>28613065.MR</t>
  </si>
  <si>
    <t>T-kus PE 100; odbočkový, navrtávací, sedlový; otočný vývod 360 °; SDR 11,0; D = 90,0 mm; D2 = 32 mm; spoj elektrosvařovaný</t>
  </si>
  <si>
    <t>9*1,01</t>
  </si>
  <si>
    <t>42291313.MR</t>
  </si>
  <si>
    <t>souprava zemní tuhá Y 1023; pro navrtávací pasy s kul.uzávěrem; DN 80-300; vel.závitu G 1"; D = 40,0 mm; L = 1 400 mm; krycí hloubka 1,5 m</t>
  </si>
  <si>
    <t>827.59</t>
  </si>
  <si>
    <t>plynovody a vzduchovody trubní ostatní (přípojky)</t>
  </si>
  <si>
    <t>827.59.A1</t>
  </si>
  <si>
    <t>Profil potrubí DN do 32 mm</t>
  </si>
  <si>
    <t>827.59.A1.1</t>
  </si>
  <si>
    <t>07A</t>
  </si>
  <si>
    <t>Plynovodní přípojky - II. etapa</t>
  </si>
  <si>
    <t>přípojky : (1,48+1,59+1,61+2,59+2,83+2,3+2,3+2,32+2,66)*0,7*1,1</t>
  </si>
  <si>
    <t>ornice : -0,7*(1,48+1,59+1,61+2,59+2,83+2,3+2,3+2,32+2,66)*0,2</t>
  </si>
  <si>
    <t xml:space="preserve">  přípojky : (1,48+1,59+1,61+2,59+2,83+2,3+2,3+2,32+2,66)*0,7*1,1</t>
  </si>
  <si>
    <t xml:space="preserve">  ornice : -0,7*(1,48+1,59+1,61+2,59+2,83+2,3+2,3+2,32+2,66)*0,2</t>
  </si>
  <si>
    <t>12,3984*0,3</t>
  </si>
  <si>
    <t>12,3984*0,5</t>
  </si>
  <si>
    <t>zásyp 50% zeminou z výkopu + 50% štěrkopísek : 6,40308*0,5*2</t>
  </si>
  <si>
    <t>výkop : 12,3984</t>
  </si>
  <si>
    <t>zásyp 50% zeminou z výkopu + 50% štěrkopísek : -6,40308*0,5</t>
  </si>
  <si>
    <t>zásyp 50% zeminou z výkopu + 50% štěrkopísek : 6,40308*0,5</t>
  </si>
  <si>
    <t>lože : -0,7*(0,1+0,1*0,032)*(1,48+1,59+1,61+2,59+2,83+2,3+2,3+2,32+2,66)</t>
  </si>
  <si>
    <t>obsyp : -(0,7*(0,3+0,032))*(1,48+1,59+1,61+2,59+2,83+2,3+2,3+2,32+2,66)</t>
  </si>
  <si>
    <t>obsyp : (0,7*(0,3+0,032)-pi*0,032^2/4)*(1,48+1,59+1,61+2,59+2,83+2,3+2,3+2,32+2,66)</t>
  </si>
  <si>
    <t>obsyp : (0,7*(0,3+0,032)-pi*0,032^2/4)*(1,48+1,59+1,61+2,59+2,83+2,3+2,3+2,32+2,66)*1,6*1,01</t>
  </si>
  <si>
    <t>zásyp 50% zeminou z výkopu + 50% štěrkopísek : 6,40308*0,5*1,6*1,01</t>
  </si>
  <si>
    <t xml:space="preserve">  výkop : 12,3984</t>
  </si>
  <si>
    <t xml:space="preserve">  lože : -0,7*(0,1+0,1*0,032)*(1,48+1,59+1,61+2,59+2,83+2,3+2,3+2,32+2,66)</t>
  </si>
  <si>
    <t xml:space="preserve">  obsyp : -(0,7*(0,3+0,032))*(1,48+1,59+1,61+2,59+2,83+2,3+2,3+2,32+2,66)</t>
  </si>
  <si>
    <t>lože : 0,7*(0,1+0,1*0,032)*(1,48+1,59+1,61+2,59+2,83+2,3+2,3+2,32+2,66)</t>
  </si>
  <si>
    <t>210800546RT1</t>
  </si>
  <si>
    <t>...vodiče a lana nn a vn CY, 4 mm2, pevně uložený včetně dodávky materiálu</t>
  </si>
  <si>
    <t>přípojky : (1,48+1,59+1,61+2,59+2,83+2,3+2,3+2,32+2,66)</t>
  </si>
  <si>
    <t>230180011R00</t>
  </si>
  <si>
    <t>Montáž trub z plastických hmot PE, PP, 32 x 3,4</t>
  </si>
  <si>
    <t>230180066R00</t>
  </si>
  <si>
    <t>Montáž trubních dílů PE, PP, D 32</t>
  </si>
  <si>
    <t>přípojky : 9</t>
  </si>
  <si>
    <t>28613062.MR</t>
  </si>
  <si>
    <t>T-kus PE 100; odbočkový, navrtávací, sedlový; otočný vývod 360 °; SDR 11,0; D = 63,0 mm; D2 = 32 mm; spoj elektrosvařovaný</t>
  </si>
  <si>
    <t>přípojky : 9*1,015</t>
  </si>
  <si>
    <t>286136430R</t>
  </si>
  <si>
    <t>trubka plastová plynovodní hladká; PE100 RC ; SDR 11,0; D = 32,0 mm; s = 3,00 mm; l = 6 000,0 mm</t>
  </si>
  <si>
    <t>přípojky : (1,48+1,59+1,61+2,59+2,83+2,3+2,3+2,32+2,66)*1,05</t>
  </si>
  <si>
    <t>přípojky : (1,48+1,59+1,61+2,59+2,83+2,3+2,3+2,32+2,66)*2</t>
  </si>
  <si>
    <t>přípojky : (1,48+1,59+1,61+2,59+2,83+2,3+2,3+2,32+2,66)*2*1,05</t>
  </si>
  <si>
    <t>827.29</t>
  </si>
  <si>
    <t>kanalizace trubní ostatní (přípojky)</t>
  </si>
  <si>
    <t>827.29.A2</t>
  </si>
  <si>
    <t>Profil potrubí DN do 200 mm</t>
  </si>
  <si>
    <t>827.29.A2.1</t>
  </si>
  <si>
    <t>08A</t>
  </si>
  <si>
    <t>Splaškové kanalizační přípojky - II. etapa</t>
  </si>
  <si>
    <t>132 10 Hloubení rýh šířky do 60 cm</t>
  </si>
  <si>
    <t>zapažených i nezapažených s urovnáním dna do předepsaného profilu a spádu, s přehozením výkopku na přilehlém terénu na vzdálenost do 3 m od podélné osy rýhy nebo s naložením výkopku na dopravní prostředek.</t>
  </si>
  <si>
    <t>132201112R00</t>
  </si>
  <si>
    <t>...Hloubení rýh š.do 60 cm v hor.3 nad 100 m3,STROJNĚ</t>
  </si>
  <si>
    <t>přípojky : 0,6*1,5*(4,29+4,29+4,09+6,23+6,46+5,65+5,66+5,67+5,46)</t>
  </si>
  <si>
    <t>ornice : -0,6*(4,29+4,29+4,09+6,23+6,46+5,65+5,66+5,67+5,46)*0,2</t>
  </si>
  <si>
    <t>132201119R00</t>
  </si>
  <si>
    <t>...Příplatek za lepivost - hloubení rýh 60 cm v hor.3</t>
  </si>
  <si>
    <t xml:space="preserve">  přípojky : 0,6*1,5*(4,29+4,29+4,09+6,23+6,46+5,65+5,66+5,67+5,46)</t>
  </si>
  <si>
    <t xml:space="preserve">  ornice : -0,6*(4,29+4,29+4,09+6,23+6,46+5,65+5,66+5,67+5,46)*0,2</t>
  </si>
  <si>
    <t>37,284*0,3</t>
  </si>
  <si>
    <t>...Pažení a rozepření stěn rýh - příložné - hl. do 2m</t>
  </si>
  <si>
    <t>přípojky : 2*1,5*(4,29+4,29+4,09+6,23+6,46+5,65+5,66+5,67+5,46)/2</t>
  </si>
  <si>
    <t>...Odstranění pažení stěn rýh - příložné - hl. do 2 m</t>
  </si>
  <si>
    <t>...Svislé přemístění výkopku z hor.1-4 do 2,5 m</t>
  </si>
  <si>
    <t>zásyp 50% zeminou z výkopu + 50% štěrkopísek : 21,2232*0,5*2</t>
  </si>
  <si>
    <t>...Vodorovné přemístění výkopku z hor.1-4 do 10000 m</t>
  </si>
  <si>
    <t>výkop : 37,284</t>
  </si>
  <si>
    <t>zásyp 50% zeminou z výkopu + 50% štěrkopísek : -21,2232*0,5</t>
  </si>
  <si>
    <t>zásyp 50% zeminou z výkopu + 50% štěrkopísek : 21,2232*0,5</t>
  </si>
  <si>
    <t>...Poplatek za skládku horniny 1- 4</t>
  </si>
  <si>
    <t>...Zásyp jam, rýh, šachet se zhutněním</t>
  </si>
  <si>
    <t>obsyp : -(4,29+4,29+4,09+6,23+6,46+5,65+5,66+5,67+5,46)*(0,244+0,02)</t>
  </si>
  <si>
    <t>lože : -(4,29+4,29+4,09+6,23+6,46+5,65+5,66+5,67+5,46)*0,072</t>
  </si>
  <si>
    <t>...Obsyp potrubí bez prohození sypaniny</t>
  </si>
  <si>
    <t>přípojky : (4,29+4,29+4,09+6,23+6,46+5,65+5,66+5,67+5,46)*(0,244)</t>
  </si>
  <si>
    <t>Štěrkopísek frakce 0-16 B</t>
  </si>
  <si>
    <t>přípojky : (4,29+4,29+4,09+6,23+6,46+5,65+5,66+5,67+5,46)*(0,244)*1,6*1,01</t>
  </si>
  <si>
    <t>Štěrkopísek frakce 0-32 C</t>
  </si>
  <si>
    <t>zásyp 50% zeminou z výkopu + 50% štěrkopísek : 21,2232*0,5*1,6*1,01</t>
  </si>
  <si>
    <t xml:space="preserve">  výkop : 37,284</t>
  </si>
  <si>
    <t xml:space="preserve">  obsyp : -(4,29+4,29+4,09+6,23+6,46+5,65+5,66+5,67+5,46)*(0,244+0,02)</t>
  </si>
  <si>
    <t xml:space="preserve">  lože : -(4,29+4,29+4,09+6,23+6,46+5,65+5,66+5,67+5,46)*0,072</t>
  </si>
  <si>
    <t>...Lože pod potrubí z kameniva těženého 0 - 4 mm</t>
  </si>
  <si>
    <t>přípojky : (4,29+4,29+4,09+6,23+6,46+5,65+5,66+5,67+5,46)*0,072</t>
  </si>
  <si>
    <t>871313121R00</t>
  </si>
  <si>
    <t>...Montáž trub z plastu, gumový kroužek, DN 150</t>
  </si>
  <si>
    <t>přípojky : 4,29+4,29+4,09+6,23+6,46+5,65+5,66+5,67+5,46</t>
  </si>
  <si>
    <t>877 35-33 jednoosých</t>
  </si>
  <si>
    <t>877313123R00</t>
  </si>
  <si>
    <t>...Montáž tvarovek jednoos. plast. gum.kroužek DN 150</t>
  </si>
  <si>
    <t>odbočky : 9*2</t>
  </si>
  <si>
    <t>286111903R</t>
  </si>
  <si>
    <t>Trubka kanalizační PVC QUANTUM SN 12 DN 150/6000, hladká, s hrdlem, červenohnědá</t>
  </si>
  <si>
    <t>přípojky : (4,29+4,29+4,09+6,23+6,46+5,65+5,66+5,67+5,46)*1,093/6</t>
  </si>
  <si>
    <t>286506010T</t>
  </si>
  <si>
    <t>Koleno kanalizační PVC SDR 34 DN 150/45°, hladké, s hrdlem, červenohnědé</t>
  </si>
  <si>
    <t>28651832.AR</t>
  </si>
  <si>
    <t>zátka hrdlová DN 150,0 mm</t>
  </si>
  <si>
    <t>892571111R00</t>
  </si>
  <si>
    <t>...Zkouška těsnosti kanalizace DN do 200, vodou</t>
  </si>
  <si>
    <t>4,29+4,29+4,09+6,23+6,46+5,65+5,66+5,67+5,46</t>
  </si>
  <si>
    <t>892573111R00</t>
  </si>
  <si>
    <t>...Zabezpečení konců kanal. potrubí DN do 200, vodou</t>
  </si>
  <si>
    <t>...Přesun hmot, trub.vedení plast. obsypaná kamenivem</t>
  </si>
  <si>
    <t>09A</t>
  </si>
  <si>
    <t>Dešťová kanalizace - II. etapa</t>
  </si>
  <si>
    <t>B : 0,8*(1,815*24,02+1,735*5,48+1,745*5+1,69*21,96+1,595*8,31+1,575*12,5+1,505*4,1)</t>
  </si>
  <si>
    <t>0,8*(1,49*13,4+1,465*10,84+1,4*31,16)</t>
  </si>
  <si>
    <t>rš : 2,7*1,5*(1,78+1,6+1,59+1,56+1,53+1,4)+0,4*2,7*2,7*6</t>
  </si>
  <si>
    <t>ornice : -(0,8*136,77+2,7*1,5*6)*0,2</t>
  </si>
  <si>
    <t xml:space="preserve">  B : 0,8*(1,815*24,02+1,735*5,48+1,745*5+1,69*21,96+1,595*8,31+1,575*12,5+1,505*4,1)</t>
  </si>
  <si>
    <t xml:space="preserve">  0,8*(1,49*13,4+1,465*10,84+1,4*31,16)</t>
  </si>
  <si>
    <t xml:space="preserve">  rš : 2,7*1,5*(1,78+1,6+1,59+1,56+1,53+1,4)+0,4*2,7*2,7*6</t>
  </si>
  <si>
    <t xml:space="preserve">  ornice : -(0,8*136,77+2,7*1,5*6)*0,2</t>
  </si>
  <si>
    <t>203,08544*0,3</t>
  </si>
  <si>
    <t>B : 2*(1,815*24,02+1,735*5,48+1,745*5+1,69*21,96+1,595*8,31+1,575*12,5+1,505*4,1)</t>
  </si>
  <si>
    <t>rš : 2*1,5*(1,78+1,6+1,59+1,56+1,53)+0,4*2,7*2,7*5</t>
  </si>
  <si>
    <t>203,08544*0,5</t>
  </si>
  <si>
    <t>zásyp 50% zeminou z výkopu + 50% štěrkopísek : 114,35808*0,5*2</t>
  </si>
  <si>
    <t>výkop : 203,08544</t>
  </si>
  <si>
    <t>zásyp 50% zeminou z výkopu + 50% štěrkopísek : -114,35808*0,5</t>
  </si>
  <si>
    <t>zásyp 50% zeminou z výkopu + 50% štěrkopísek : 114,35808*0,5</t>
  </si>
  <si>
    <t>rš : -2,7*2,7*0,15*6</t>
  </si>
  <si>
    <t>kanalizace : -(136,77-6)*0,105</t>
  </si>
  <si>
    <t>kanalizace : -(136,77-6)*(0,366+0,049)</t>
  </si>
  <si>
    <t>-pi*1,24*1,24^2/4*(1,78+1,6+1,59+1,56+1,53+1,4)</t>
  </si>
  <si>
    <t>kanalizace : (136,77-6)*0,366</t>
  </si>
  <si>
    <t>kanalizace : (136,77-6)*0,366*1,6*1,01</t>
  </si>
  <si>
    <t>zásyp 50% zeminou z výkopu + 50% štěrkopísek : 114,35808*0,5*1,6*1,01</t>
  </si>
  <si>
    <t xml:space="preserve">  výkop : 203,08544</t>
  </si>
  <si>
    <t xml:space="preserve">  rš : -2,7*2,7*0,15*6</t>
  </si>
  <si>
    <t xml:space="preserve">  kanalizace : -(136,77-6)*0,105</t>
  </si>
  <si>
    <t xml:space="preserve">  kanalizace : -(136,77-6)*(0,366+0,049)</t>
  </si>
  <si>
    <t xml:space="preserve">  -pi*1,24*1,24^2/4*(1,78+1,6+1,59+1,56+1,53+1,4)</t>
  </si>
  <si>
    <t>kanalizace : (136,77-6)*0,105</t>
  </si>
  <si>
    <t>rš : 2,7*2,7*0,15*6</t>
  </si>
  <si>
    <t>kanalizace : (136,77-6)</t>
  </si>
  <si>
    <t>286111933R</t>
  </si>
  <si>
    <t>trubka plastová kanalizační PVC; hladká, s hrdlem; Sn 12 kN/m2; D = 315,0 mm; s = 10,00 mm; l = 6 000,0 mm</t>
  </si>
  <si>
    <t>kanalizace : (136,77-6)/6*1,093</t>
  </si>
  <si>
    <t>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</si>
</sst>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_K_č"/>
    <numFmt numFmtId="165" formatCode="#,##0.00000"/>
    <numFmt numFmtId="166" formatCode="#,##0.00_\_K_č"/>
  </numFmts>
  <fonts count="24" x14ac:knownFonts="1">
    <font>
      <sz val="10"/>
      <name val="Arial CE"/>
      <charset val="238"/>
    </font>
    <font>
      <sz val="10"/>
      <name val="Arial CE"/>
      <family val="2"/>
      <charset val="238"/>
    </font>
    <font>
      <b/>
      <sz val="14"/>
      <name val="Arial CE"/>
      <family val="2"/>
      <charset val="238"/>
    </font>
    <font>
      <sz val="9"/>
      <name val="Arial CE"/>
      <family val="2"/>
      <charset val="238"/>
    </font>
    <font>
      <b/>
      <sz val="9"/>
      <name val="Arial CE"/>
      <family val="2"/>
      <charset val="238"/>
    </font>
    <font>
      <b/>
      <sz val="12"/>
      <name val="Arial CE"/>
      <family val="2"/>
      <charset val="238"/>
    </font>
    <font>
      <b/>
      <sz val="10"/>
      <name val="Arial CE"/>
      <family val="2"/>
      <charset val="238"/>
    </font>
    <font>
      <sz val="8"/>
      <name val="Arial CE"/>
      <family val="2"/>
      <charset val="238"/>
    </font>
    <font>
      <b/>
      <sz val="12"/>
      <color indexed="17"/>
      <name val="Arial CE"/>
      <family val="2"/>
      <charset val="238"/>
    </font>
    <font>
      <sz val="10"/>
      <color indexed="10"/>
      <name val="Arial CE"/>
      <family val="2"/>
      <charset val="238"/>
    </font>
    <font>
      <b/>
      <sz val="10"/>
      <color indexed="17"/>
      <name val="Arial CE"/>
      <family val="2"/>
      <charset val="238"/>
    </font>
    <font>
      <b/>
      <sz val="10"/>
      <color indexed="8"/>
      <name val="Arial CE"/>
      <family val="2"/>
      <charset val="238"/>
    </font>
    <font>
      <b/>
      <sz val="8"/>
      <name val="Arial CE"/>
      <family val="2"/>
      <charset val="238"/>
    </font>
    <font>
      <b/>
      <sz val="12"/>
      <name val="Arial CE"/>
      <charset val="238"/>
    </font>
    <font>
      <sz val="9"/>
      <name val="Arial CE"/>
      <charset val="238"/>
    </font>
    <font>
      <b/>
      <sz val="9"/>
      <name val="Arial CE"/>
      <charset val="238"/>
    </font>
    <font>
      <b/>
      <sz val="10"/>
      <name val="Arial CE"/>
      <charset val="238"/>
    </font>
    <font>
      <sz val="10"/>
      <color indexed="9"/>
      <name val="Arial CE"/>
      <charset val="238"/>
    </font>
    <font>
      <b/>
      <sz val="8"/>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indexed="21"/>
      <name val="Arial CE"/>
      <charset val="238"/>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C0C0C0"/>
        <bgColor indexed="64"/>
      </patternFill>
    </fill>
    <fill>
      <patternFill patternType="solid">
        <fgColor rgb="FF99CCFF"/>
        <bgColor indexed="64"/>
      </patternFill>
    </fill>
    <fill>
      <patternFill patternType="solid">
        <fgColor rgb="FFFFFFFF"/>
        <bgColor indexed="64"/>
      </patternFill>
    </fill>
  </fills>
  <borders count="81">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style="double">
        <color indexed="64"/>
      </top>
      <bottom/>
      <diagonal/>
    </border>
    <border>
      <left/>
      <right style="double">
        <color indexed="64"/>
      </right>
      <top/>
      <bottom style="double">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top style="double">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0" fontId="1" fillId="0" borderId="0"/>
  </cellStyleXfs>
  <cellXfs count="349">
    <xf numFmtId="0" fontId="0" fillId="0" borderId="0" xfId="0"/>
    <xf numFmtId="0" fontId="0" fillId="0" borderId="0" xfId="0" applyAlignment="1"/>
    <xf numFmtId="0" fontId="2" fillId="0" borderId="0" xfId="0" applyFont="1"/>
    <xf numFmtId="0" fontId="2" fillId="0" borderId="0" xfId="0" applyFont="1" applyAlignment="1">
      <alignment horizontal="left"/>
    </xf>
    <xf numFmtId="0" fontId="2" fillId="0" borderId="0" xfId="0" applyFont="1" applyAlignment="1"/>
    <xf numFmtId="0" fontId="3" fillId="0" borderId="0" xfId="0" applyFont="1" applyAlignment="1">
      <alignment horizontal="right"/>
    </xf>
    <xf numFmtId="14" fontId="3" fillId="0" borderId="0" xfId="0" applyNumberFormat="1" applyFont="1" applyAlignment="1">
      <alignment horizontal="left"/>
    </xf>
    <xf numFmtId="0" fontId="4" fillId="0" borderId="0" xfId="0" applyFont="1" applyAlignment="1">
      <alignment horizontal="right"/>
    </xf>
    <xf numFmtId="49" fontId="0" fillId="0" borderId="0" xfId="0" applyNumberFormat="1"/>
    <xf numFmtId="0" fontId="5" fillId="0" borderId="0" xfId="0" applyFont="1" applyAlignment="1">
      <alignment horizontal="left"/>
    </xf>
    <xf numFmtId="0" fontId="6" fillId="0" borderId="0" xfId="0" applyFont="1"/>
    <xf numFmtId="0" fontId="6" fillId="0" borderId="0" xfId="0" applyFont="1" applyAlignment="1"/>
    <xf numFmtId="0" fontId="0" fillId="0" borderId="0" xfId="0" applyAlignment="1">
      <alignment horizontal="left"/>
    </xf>
    <xf numFmtId="0" fontId="0" fillId="0" borderId="0" xfId="0" applyAlignment="1">
      <alignment horizontal="right"/>
    </xf>
    <xf numFmtId="49" fontId="5" fillId="0" borderId="0" xfId="0" applyNumberFormat="1" applyFont="1" applyBorder="1" applyAlignment="1">
      <alignment horizontal="left"/>
    </xf>
    <xf numFmtId="0" fontId="0" fillId="2" borderId="0" xfId="0" applyFill="1"/>
    <xf numFmtId="0" fontId="8" fillId="2" borderId="0" xfId="0" applyFont="1" applyFill="1"/>
    <xf numFmtId="0" fontId="9" fillId="2" borderId="0" xfId="0" applyFont="1" applyFill="1"/>
    <xf numFmtId="0" fontId="10" fillId="2" borderId="0" xfId="0" applyFont="1" applyFill="1"/>
    <xf numFmtId="0" fontId="11" fillId="2" borderId="1" xfId="0" applyFont="1" applyFill="1" applyBorder="1"/>
    <xf numFmtId="0" fontId="11" fillId="2" borderId="2" xfId="0" applyFont="1" applyFill="1" applyBorder="1"/>
    <xf numFmtId="0" fontId="11" fillId="2" borderId="3" xfId="0" applyFont="1" applyFill="1" applyBorder="1"/>
    <xf numFmtId="0" fontId="6" fillId="2" borderId="0" xfId="0" applyFont="1" applyFill="1"/>
    <xf numFmtId="4" fontId="7" fillId="0" borderId="4" xfId="0" applyNumberFormat="1" applyFont="1" applyBorder="1"/>
    <xf numFmtId="4" fontId="7" fillId="0" borderId="5" xfId="0" applyNumberFormat="1" applyFont="1" applyBorder="1"/>
    <xf numFmtId="4" fontId="7" fillId="0" borderId="6" xfId="0" applyNumberFormat="1" applyFont="1" applyBorder="1"/>
    <xf numFmtId="4" fontId="7" fillId="0" borderId="7" xfId="0" applyNumberFormat="1" applyFont="1" applyBorder="1"/>
    <xf numFmtId="0" fontId="5" fillId="0" borderId="0" xfId="0" applyFont="1"/>
    <xf numFmtId="49" fontId="12" fillId="0" borderId="5" xfId="0" applyNumberFormat="1" applyFont="1" applyBorder="1"/>
    <xf numFmtId="49" fontId="5" fillId="0" borderId="0" xfId="0" applyNumberFormat="1" applyFont="1"/>
    <xf numFmtId="0" fontId="12" fillId="0" borderId="7" xfId="0" applyNumberFormat="1" applyFont="1" applyBorder="1"/>
    <xf numFmtId="49" fontId="12" fillId="0" borderId="5" xfId="0" applyNumberFormat="1" applyFont="1" applyBorder="1" applyAlignment="1">
      <alignment horizontal="left"/>
    </xf>
    <xf numFmtId="0" fontId="7" fillId="0" borderId="0" xfId="0" applyFont="1"/>
    <xf numFmtId="164" fontId="7" fillId="0" borderId="8" xfId="0" applyNumberFormat="1" applyFont="1" applyBorder="1"/>
    <xf numFmtId="164" fontId="7" fillId="0" borderId="9" xfId="0" applyNumberFormat="1" applyFont="1" applyBorder="1"/>
    <xf numFmtId="164" fontId="0" fillId="0" borderId="0" xfId="0" applyNumberFormat="1"/>
    <xf numFmtId="164" fontId="7" fillId="0" borderId="0" xfId="0" applyNumberFormat="1" applyFont="1"/>
    <xf numFmtId="0" fontId="7" fillId="0" borderId="0" xfId="0" applyFont="1" applyAlignment="1">
      <alignment horizontal="right"/>
    </xf>
    <xf numFmtId="0" fontId="7" fillId="0" borderId="10" xfId="0" applyFont="1" applyBorder="1" applyAlignment="1">
      <alignment horizontal="left"/>
    </xf>
    <xf numFmtId="0" fontId="0" fillId="0" borderId="10" xfId="0" applyBorder="1"/>
    <xf numFmtId="0" fontId="5" fillId="0" borderId="10" xfId="0" applyFont="1" applyBorder="1" applyAlignment="1">
      <alignment horizontal="left"/>
    </xf>
    <xf numFmtId="0" fontId="6" fillId="0" borderId="10" xfId="0" applyFont="1" applyBorder="1"/>
    <xf numFmtId="0" fontId="6" fillId="0" borderId="10" xfId="0" applyFont="1" applyBorder="1" applyAlignment="1"/>
    <xf numFmtId="0" fontId="2" fillId="0" borderId="0" xfId="0" applyFont="1" applyAlignment="1">
      <alignment horizontal="center"/>
    </xf>
    <xf numFmtId="0" fontId="6" fillId="0" borderId="0" xfId="0" applyFont="1" applyAlignment="1">
      <alignment horizontal="left"/>
    </xf>
    <xf numFmtId="0" fontId="6" fillId="0" borderId="0" xfId="0" applyFont="1" applyBorder="1" applyAlignment="1"/>
    <xf numFmtId="0" fontId="0" fillId="0" borderId="0" xfId="0" applyBorder="1"/>
    <xf numFmtId="3" fontId="5" fillId="0" borderId="0" xfId="0" applyNumberFormat="1" applyFont="1" applyAlignment="1">
      <alignment horizontal="left" shrinkToFit="1"/>
    </xf>
    <xf numFmtId="0" fontId="0" fillId="0" borderId="0" xfId="0" applyAlignment="1">
      <alignment shrinkToFit="1"/>
    </xf>
    <xf numFmtId="0" fontId="0" fillId="0" borderId="0" xfId="0" applyBorder="1" applyAlignment="1">
      <alignment shrinkToFit="1"/>
    </xf>
    <xf numFmtId="0" fontId="0" fillId="0" borderId="10" xfId="0" applyBorder="1" applyAlignment="1">
      <alignment shrinkToFit="1"/>
    </xf>
    <xf numFmtId="0" fontId="0" fillId="0" borderId="0" xfId="0" applyAlignment="1">
      <alignment horizontal="left" shrinkToFit="1"/>
    </xf>
    <xf numFmtId="0" fontId="0" fillId="0" borderId="0" xfId="0" applyAlignment="1">
      <alignment horizontal="right" shrinkToFit="1"/>
    </xf>
    <xf numFmtId="0" fontId="2" fillId="0" borderId="0" xfId="0" applyFont="1" applyAlignment="1">
      <alignment horizontal="center" shrinkToFit="1"/>
    </xf>
    <xf numFmtId="0" fontId="0" fillId="0" borderId="0" xfId="0" applyAlignment="1">
      <alignment vertical="top"/>
    </xf>
    <xf numFmtId="0" fontId="0" fillId="0" borderId="14" xfId="0" applyBorder="1" applyAlignment="1">
      <alignment vertical="top"/>
    </xf>
    <xf numFmtId="49" fontId="0" fillId="0" borderId="15" xfId="0" applyNumberFormat="1" applyBorder="1" applyAlignment="1">
      <alignment vertical="top"/>
    </xf>
    <xf numFmtId="0" fontId="0" fillId="0" borderId="16" xfId="0" applyBorder="1" applyAlignment="1">
      <alignment vertical="top"/>
    </xf>
    <xf numFmtId="49" fontId="0" fillId="0" borderId="12" xfId="0" applyNumberFormat="1" applyBorder="1" applyAlignment="1">
      <alignment vertical="top"/>
    </xf>
    <xf numFmtId="0" fontId="0" fillId="0" borderId="17" xfId="0" applyBorder="1" applyAlignment="1">
      <alignment vertical="top"/>
    </xf>
    <xf numFmtId="49" fontId="0" fillId="0" borderId="18" xfId="0" applyNumberFormat="1" applyBorder="1"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4" borderId="19" xfId="0" applyFill="1" applyBorder="1" applyAlignment="1">
      <alignment vertical="top"/>
    </xf>
    <xf numFmtId="0" fontId="0" fillId="4" borderId="20" xfId="0" applyNumberFormat="1" applyFill="1" applyBorder="1" applyAlignment="1">
      <alignment vertical="top"/>
    </xf>
    <xf numFmtId="0" fontId="0" fillId="4" borderId="21" xfId="0" applyNumberFormat="1" applyFill="1" applyBorder="1" applyAlignment="1">
      <alignment horizontal="left" vertical="top" wrapText="1"/>
    </xf>
    <xf numFmtId="0" fontId="0" fillId="4" borderId="21" xfId="0" applyFill="1" applyBorder="1" applyAlignment="1">
      <alignment horizontal="center" vertical="top" shrinkToFit="1"/>
    </xf>
    <xf numFmtId="165" fontId="0" fillId="4" borderId="21" xfId="0" applyNumberFormat="1" applyFill="1" applyBorder="1" applyAlignment="1">
      <alignment vertical="top"/>
    </xf>
    <xf numFmtId="4" fontId="0" fillId="4" borderId="21" xfId="0" applyNumberFormat="1" applyFill="1" applyBorder="1" applyAlignment="1">
      <alignment vertical="top"/>
    </xf>
    <xf numFmtId="4" fontId="0" fillId="4" borderId="22" xfId="0" applyNumberFormat="1" applyFill="1" applyBorder="1" applyAlignment="1">
      <alignment vertical="top"/>
    </xf>
    <xf numFmtId="0" fontId="0" fillId="0" borderId="23" xfId="0" applyBorder="1" applyAlignment="1">
      <alignment vertical="top"/>
    </xf>
    <xf numFmtId="0" fontId="0" fillId="0" borderId="24" xfId="0" applyNumberFormat="1" applyBorder="1" applyAlignment="1">
      <alignment vertical="top"/>
    </xf>
    <xf numFmtId="0" fontId="0" fillId="0" borderId="24" xfId="0" applyNumberFormat="1" applyBorder="1" applyAlignment="1">
      <alignment horizontal="left" vertical="top" wrapText="1"/>
    </xf>
    <xf numFmtId="0" fontId="0" fillId="0" borderId="25" xfId="0" applyBorder="1" applyAlignment="1">
      <alignment horizontal="center" vertical="top" shrinkToFit="1"/>
    </xf>
    <xf numFmtId="165" fontId="0" fillId="0" borderId="25" xfId="0" applyNumberFormat="1" applyBorder="1" applyAlignment="1">
      <alignment vertical="top"/>
    </xf>
    <xf numFmtId="4" fontId="0" fillId="0" borderId="25" xfId="0" applyNumberFormat="1" applyBorder="1" applyAlignment="1">
      <alignment vertical="top"/>
    </xf>
    <xf numFmtId="4" fontId="0" fillId="0" borderId="26" xfId="0" applyNumberFormat="1" applyBorder="1" applyAlignment="1">
      <alignment vertical="top"/>
    </xf>
    <xf numFmtId="0" fontId="0" fillId="0" borderId="0" xfId="0" applyAlignment="1">
      <alignment vertical="top" wrapText="1"/>
    </xf>
    <xf numFmtId="49" fontId="5" fillId="0" borderId="0" xfId="0" applyNumberFormat="1" applyFont="1" applyAlignment="1">
      <alignment horizontal="left"/>
    </xf>
    <xf numFmtId="49" fontId="6" fillId="0" borderId="0" xfId="0" applyNumberFormat="1" applyFont="1"/>
    <xf numFmtId="49" fontId="0" fillId="0" borderId="0" xfId="0" applyNumberFormat="1" applyAlignment="1">
      <alignment horizontal="left"/>
    </xf>
    <xf numFmtId="49" fontId="0" fillId="0" borderId="0" xfId="0" applyNumberFormat="1" applyAlignment="1">
      <alignment horizontal="right"/>
    </xf>
    <xf numFmtId="49" fontId="0" fillId="0" borderId="0" xfId="0" applyNumberFormat="1" applyAlignment="1"/>
    <xf numFmtId="4" fontId="0" fillId="0" borderId="11" xfId="0" applyNumberFormat="1" applyBorder="1"/>
    <xf numFmtId="4" fontId="4" fillId="3" borderId="11" xfId="0" applyNumberFormat="1" applyFont="1" applyFill="1" applyBorder="1" applyAlignment="1">
      <alignment vertical="center"/>
    </xf>
    <xf numFmtId="4" fontId="6" fillId="3" borderId="12" xfId="0" applyNumberFormat="1" applyFont="1" applyFill="1" applyBorder="1" applyAlignment="1">
      <alignment vertical="center"/>
    </xf>
    <xf numFmtId="4" fontId="6" fillId="3" borderId="12" xfId="0" applyNumberFormat="1" applyFont="1" applyFill="1" applyBorder="1" applyAlignment="1">
      <alignment vertical="center" wrapText="1"/>
    </xf>
    <xf numFmtId="4" fontId="6" fillId="3" borderId="12" xfId="0" applyNumberFormat="1" applyFont="1" applyFill="1" applyBorder="1" applyAlignment="1">
      <alignment horizontal="center" vertical="center" wrapText="1"/>
    </xf>
    <xf numFmtId="4" fontId="0" fillId="0" borderId="0" xfId="0" applyNumberFormat="1"/>
    <xf numFmtId="4" fontId="0" fillId="0" borderId="0" xfId="0" applyNumberFormat="1" applyAlignment="1"/>
    <xf numFmtId="4" fontId="0" fillId="0" borderId="0" xfId="0" applyNumberFormat="1" applyAlignment="1">
      <alignment shrinkToFit="1"/>
    </xf>
    <xf numFmtId="4" fontId="0" fillId="0" borderId="37" xfId="0" applyNumberFormat="1" applyBorder="1"/>
    <xf numFmtId="4" fontId="0" fillId="0" borderId="0" xfId="0" applyNumberFormat="1" applyBorder="1"/>
    <xf numFmtId="4" fontId="0" fillId="0" borderId="0" xfId="0" applyNumberFormat="1" applyBorder="1" applyAlignment="1"/>
    <xf numFmtId="4" fontId="6" fillId="3" borderId="27" xfId="0" applyNumberFormat="1" applyFont="1" applyFill="1" applyBorder="1" applyAlignment="1">
      <alignment vertical="center" wrapText="1"/>
    </xf>
    <xf numFmtId="4" fontId="6" fillId="3" borderId="27" xfId="0" applyNumberFormat="1" applyFont="1" applyFill="1" applyBorder="1" applyAlignment="1">
      <alignment horizontal="center" vertical="center" wrapText="1"/>
    </xf>
    <xf numFmtId="4" fontId="6" fillId="3" borderId="27" xfId="0" applyNumberFormat="1" applyFont="1" applyFill="1" applyBorder="1" applyAlignment="1">
      <alignment horizontal="center" vertical="center" shrinkToFit="1"/>
    </xf>
    <xf numFmtId="4" fontId="0" fillId="0" borderId="42" xfId="0" applyNumberFormat="1" applyBorder="1"/>
    <xf numFmtId="4" fontId="0" fillId="0" borderId="42" xfId="0" applyNumberFormat="1" applyBorder="1" applyAlignment="1"/>
    <xf numFmtId="4" fontId="0" fillId="0" borderId="42" xfId="0" applyNumberFormat="1" applyBorder="1" applyAlignment="1">
      <alignment shrinkToFit="1"/>
    </xf>
    <xf numFmtId="4" fontId="0" fillId="0" borderId="27" xfId="0" applyNumberFormat="1" applyBorder="1" applyAlignment="1">
      <alignment shrinkToFit="1"/>
    </xf>
    <xf numFmtId="4" fontId="13" fillId="0" borderId="37" xfId="0" applyNumberFormat="1" applyFont="1" applyBorder="1"/>
    <xf numFmtId="4" fontId="13" fillId="0" borderId="12" xfId="0" applyNumberFormat="1" applyFont="1" applyBorder="1"/>
    <xf numFmtId="4" fontId="13" fillId="0" borderId="12" xfId="0" applyNumberFormat="1" applyFont="1" applyBorder="1" applyAlignment="1"/>
    <xf numFmtId="4" fontId="13" fillId="0" borderId="27" xfId="0" applyNumberFormat="1" applyFont="1" applyBorder="1"/>
    <xf numFmtId="4" fontId="13" fillId="0" borderId="27" xfId="0" applyNumberFormat="1" applyFont="1" applyBorder="1" applyAlignment="1"/>
    <xf numFmtId="0" fontId="0" fillId="0" borderId="0" xfId="0" applyBorder="1" applyAlignment="1"/>
    <xf numFmtId="0" fontId="0" fillId="0" borderId="45" xfId="0" applyBorder="1"/>
    <xf numFmtId="0" fontId="0" fillId="0" borderId="45" xfId="0" applyBorder="1" applyAlignment="1"/>
    <xf numFmtId="0" fontId="0" fillId="0" borderId="46" xfId="0" applyBorder="1" applyAlignment="1"/>
    <xf numFmtId="0" fontId="0" fillId="0" borderId="38" xfId="0" applyBorder="1" applyAlignment="1"/>
    <xf numFmtId="0" fontId="0" fillId="0" borderId="41" xfId="0" applyBorder="1" applyAlignment="1"/>
    <xf numFmtId="0" fontId="0" fillId="0" borderId="48" xfId="0" applyBorder="1"/>
    <xf numFmtId="0" fontId="0" fillId="0" borderId="47" xfId="0" applyBorder="1"/>
    <xf numFmtId="0" fontId="0" fillId="0" borderId="49" xfId="0" applyBorder="1"/>
    <xf numFmtId="4" fontId="0" fillId="0" borderId="51" xfId="0" applyNumberFormat="1" applyBorder="1" applyAlignment="1">
      <alignment shrinkToFit="1"/>
    </xf>
    <xf numFmtId="4" fontId="0" fillId="0" borderId="50" xfId="0" applyNumberFormat="1" applyBorder="1" applyAlignment="1">
      <alignment shrinkToFit="1"/>
    </xf>
    <xf numFmtId="0" fontId="0" fillId="4" borderId="52" xfId="0" applyFill="1" applyBorder="1"/>
    <xf numFmtId="0" fontId="14" fillId="4" borderId="53" xfId="0" applyFont="1" applyFill="1" applyBorder="1"/>
    <xf numFmtId="0" fontId="0" fillId="4" borderId="53" xfId="0" applyFill="1" applyBorder="1"/>
    <xf numFmtId="0" fontId="0" fillId="4" borderId="54" xfId="0" applyFill="1" applyBorder="1" applyAlignment="1"/>
    <xf numFmtId="0" fontId="0" fillId="4" borderId="53" xfId="0" applyFill="1" applyBorder="1" applyAlignment="1"/>
    <xf numFmtId="4" fontId="15" fillId="4" borderId="55" xfId="0" applyNumberFormat="1" applyFont="1" applyFill="1" applyBorder="1" applyAlignment="1">
      <alignment horizontal="center" shrinkToFit="1"/>
    </xf>
    <xf numFmtId="0" fontId="16" fillId="4" borderId="23" xfId="0" applyFont="1" applyFill="1" applyBorder="1" applyAlignment="1">
      <alignment vertical="center"/>
    </xf>
    <xf numFmtId="0" fontId="13" fillId="4" borderId="25" xfId="0" applyFont="1" applyFill="1" applyBorder="1" applyAlignment="1">
      <alignment vertical="center"/>
    </xf>
    <xf numFmtId="0" fontId="16" fillId="4" borderId="25" xfId="0" applyFont="1" applyFill="1" applyBorder="1" applyAlignment="1">
      <alignment vertical="center"/>
    </xf>
    <xf numFmtId="0" fontId="16" fillId="4" borderId="60" xfId="0" applyFont="1" applyFill="1" applyBorder="1" applyAlignment="1">
      <alignment vertical="center"/>
    </xf>
    <xf numFmtId="0" fontId="16" fillId="4" borderId="61" xfId="0" applyFont="1" applyFill="1" applyBorder="1" applyAlignment="1">
      <alignment vertical="center"/>
    </xf>
    <xf numFmtId="4" fontId="13" fillId="4" borderId="62" xfId="0" applyNumberFormat="1" applyFont="1" applyFill="1" applyBorder="1" applyAlignment="1">
      <alignment vertical="center" shrinkToFit="1"/>
    </xf>
    <xf numFmtId="0" fontId="17" fillId="0" borderId="0" xfId="0" applyNumberFormat="1" applyFont="1" applyAlignment="1">
      <alignment wrapText="1"/>
    </xf>
    <xf numFmtId="0" fontId="13" fillId="0" borderId="0" xfId="0" applyFont="1"/>
    <xf numFmtId="0" fontId="15" fillId="0" borderId="37" xfId="0" applyFont="1" applyBorder="1" applyAlignment="1">
      <alignment horizontal="center" vertical="center" wrapText="1"/>
    </xf>
    <xf numFmtId="0" fontId="15" fillId="4" borderId="44"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5" xfId="0" applyFont="1" applyFill="1" applyBorder="1" applyAlignment="1">
      <alignment horizontal="center" vertical="center" wrapText="1" shrinkToFit="1"/>
    </xf>
    <xf numFmtId="0" fontId="15" fillId="4" borderId="39" xfId="0" applyFont="1" applyFill="1" applyBorder="1" applyAlignment="1">
      <alignment horizontal="center" vertical="center" wrapText="1" shrinkToFit="1"/>
    </xf>
    <xf numFmtId="4" fontId="14" fillId="0" borderId="37" xfId="0" applyNumberFormat="1" applyFont="1" applyBorder="1" applyAlignment="1">
      <alignment vertical="center"/>
    </xf>
    <xf numFmtId="4" fontId="14" fillId="0" borderId="44" xfId="0" applyNumberFormat="1" applyFont="1" applyBorder="1" applyAlignment="1">
      <alignment vertical="center"/>
    </xf>
    <xf numFmtId="4" fontId="14" fillId="0" borderId="39" xfId="0" applyNumberFormat="1" applyFont="1" applyBorder="1" applyAlignment="1">
      <alignment vertical="center" shrinkToFit="1"/>
    </xf>
    <xf numFmtId="4" fontId="14" fillId="0" borderId="42" xfId="0" applyNumberFormat="1" applyFont="1" applyBorder="1" applyAlignment="1">
      <alignment vertical="center" shrinkToFit="1"/>
    </xf>
    <xf numFmtId="4" fontId="14" fillId="0" borderId="40" xfId="0" applyNumberFormat="1" applyFont="1" applyBorder="1" applyAlignment="1">
      <alignment vertical="center"/>
    </xf>
    <xf numFmtId="4" fontId="14" fillId="0" borderId="43" xfId="0" applyNumberFormat="1" applyFont="1" applyBorder="1" applyAlignment="1">
      <alignment vertical="center" shrinkToFit="1"/>
    </xf>
    <xf numFmtId="4" fontId="15" fillId="0" borderId="37" xfId="0" applyNumberFormat="1" applyFont="1" applyBorder="1" applyAlignment="1">
      <alignment vertical="center"/>
    </xf>
    <xf numFmtId="4" fontId="15" fillId="6" borderId="40" xfId="0" applyNumberFormat="1" applyFont="1" applyFill="1" applyBorder="1" applyAlignment="1">
      <alignment vertical="center"/>
    </xf>
    <xf numFmtId="4" fontId="15" fillId="6" borderId="10" xfId="0" applyNumberFormat="1" applyFont="1" applyFill="1" applyBorder="1" applyAlignment="1">
      <alignment vertical="center"/>
    </xf>
    <xf numFmtId="4" fontId="15" fillId="6" borderId="10" xfId="0" applyNumberFormat="1" applyFont="1" applyFill="1" applyBorder="1" applyAlignment="1">
      <alignment horizontal="center" vertical="center"/>
    </xf>
    <xf numFmtId="4" fontId="15" fillId="6" borderId="10" xfId="0" applyNumberFormat="1" applyFont="1" applyFill="1" applyBorder="1" applyAlignment="1">
      <alignment vertical="center" shrinkToFit="1"/>
    </xf>
    <xf numFmtId="4" fontId="15" fillId="6" borderId="41" xfId="0" applyNumberFormat="1" applyFont="1" applyFill="1" applyBorder="1" applyAlignment="1">
      <alignment vertical="center" shrinkToFit="1"/>
    </xf>
    <xf numFmtId="49" fontId="12" fillId="0" borderId="7" xfId="0" applyNumberFormat="1" applyFont="1" applyBorder="1"/>
    <xf numFmtId="0" fontId="16" fillId="0" borderId="0" xfId="0" applyFont="1" applyAlignment="1">
      <alignment vertical="top"/>
    </xf>
    <xf numFmtId="0" fontId="18" fillId="0" borderId="0" xfId="0" applyFont="1" applyAlignment="1">
      <alignment vertical="top"/>
    </xf>
    <xf numFmtId="164" fontId="18" fillId="0" borderId="0" xfId="0" applyNumberFormat="1" applyFont="1" applyAlignment="1">
      <alignment vertical="top"/>
    </xf>
    <xf numFmtId="49" fontId="7" fillId="0" borderId="0" xfId="0" applyNumberFormat="1" applyFont="1"/>
    <xf numFmtId="0" fontId="7" fillId="0" borderId="0" xfId="0" applyFont="1" applyBorder="1"/>
    <xf numFmtId="0" fontId="7" fillId="0" borderId="10" xfId="0" applyFont="1" applyBorder="1"/>
    <xf numFmtId="0" fontId="7" fillId="0" borderId="12" xfId="0" applyFont="1" applyBorder="1"/>
    <xf numFmtId="49" fontId="7" fillId="0" borderId="11" xfId="0" applyNumberFormat="1" applyFont="1" applyBorder="1"/>
    <xf numFmtId="0" fontId="7" fillId="0" borderId="13" xfId="0" applyFont="1" applyBorder="1"/>
    <xf numFmtId="49" fontId="7" fillId="0" borderId="63" xfId="0" applyNumberFormat="1" applyFont="1" applyBorder="1"/>
    <xf numFmtId="164" fontId="7" fillId="0" borderId="29" xfId="0" applyNumberFormat="1" applyFont="1" applyBorder="1"/>
    <xf numFmtId="0" fontId="7" fillId="4" borderId="64" xfId="0" applyFont="1" applyFill="1" applyBorder="1"/>
    <xf numFmtId="0" fontId="7" fillId="4" borderId="65" xfId="0" applyFont="1" applyFill="1" applyBorder="1"/>
    <xf numFmtId="0" fontId="7" fillId="4" borderId="66" xfId="0" applyFont="1" applyFill="1" applyBorder="1"/>
    <xf numFmtId="0" fontId="7" fillId="4" borderId="67" xfId="0" applyFont="1" applyFill="1" applyBorder="1"/>
    <xf numFmtId="164" fontId="7" fillId="4" borderId="68" xfId="0" applyNumberFormat="1" applyFont="1" applyFill="1" applyBorder="1"/>
    <xf numFmtId="0" fontId="7" fillId="4" borderId="57" xfId="0" applyFont="1" applyFill="1" applyBorder="1"/>
    <xf numFmtId="0" fontId="7" fillId="4" borderId="69" xfId="0" applyFont="1" applyFill="1" applyBorder="1"/>
    <xf numFmtId="0" fontId="7" fillId="4" borderId="58" xfId="0" applyFont="1" applyFill="1" applyBorder="1"/>
    <xf numFmtId="49" fontId="7" fillId="4" borderId="58" xfId="0" applyNumberFormat="1" applyFont="1" applyFill="1" applyBorder="1"/>
    <xf numFmtId="0" fontId="7" fillId="4" borderId="70" xfId="0" applyFont="1" applyFill="1" applyBorder="1"/>
    <xf numFmtId="164" fontId="7" fillId="4" borderId="59" xfId="0" applyNumberFormat="1" applyFont="1" applyFill="1" applyBorder="1"/>
    <xf numFmtId="4" fontId="7" fillId="0" borderId="0" xfId="0" applyNumberFormat="1" applyFont="1"/>
    <xf numFmtId="0" fontId="7" fillId="0" borderId="45" xfId="0" applyFont="1" applyBorder="1"/>
    <xf numFmtId="0" fontId="7" fillId="0" borderId="46" xfId="0" applyFont="1" applyBorder="1"/>
    <xf numFmtId="0" fontId="7" fillId="0" borderId="38" xfId="0" applyFont="1" applyBorder="1"/>
    <xf numFmtId="0" fontId="7" fillId="0" borderId="41" xfId="0" applyFont="1" applyBorder="1"/>
    <xf numFmtId="0" fontId="7" fillId="0" borderId="48" xfId="0" applyFont="1" applyBorder="1"/>
    <xf numFmtId="0" fontId="7" fillId="0" borderId="47" xfId="0" applyFont="1" applyBorder="1"/>
    <xf numFmtId="0" fontId="7" fillId="0" borderId="49" xfId="0" applyFont="1" applyBorder="1"/>
    <xf numFmtId="4" fontId="7" fillId="0" borderId="51" xfId="0" applyNumberFormat="1" applyFont="1" applyBorder="1"/>
    <xf numFmtId="4" fontId="7" fillId="0" borderId="50" xfId="0" applyNumberFormat="1" applyFont="1" applyBorder="1"/>
    <xf numFmtId="0" fontId="7" fillId="4" borderId="52" xfId="0" applyFont="1" applyFill="1" applyBorder="1"/>
    <xf numFmtId="0" fontId="7" fillId="4" borderId="53" xfId="0" applyFont="1" applyFill="1" applyBorder="1"/>
    <xf numFmtId="0" fontId="7" fillId="4" borderId="54" xfId="0" applyFont="1" applyFill="1" applyBorder="1"/>
    <xf numFmtId="4" fontId="15" fillId="4" borderId="55" xfId="0" applyNumberFormat="1" applyFont="1" applyFill="1" applyBorder="1" applyAlignment="1">
      <alignment horizontal="right"/>
    </xf>
    <xf numFmtId="0" fontId="13" fillId="4" borderId="23" xfId="0" applyFont="1" applyFill="1" applyBorder="1" applyAlignment="1">
      <alignment vertical="center"/>
    </xf>
    <xf numFmtId="0" fontId="18" fillId="4" borderId="25" xfId="0" applyFont="1" applyFill="1" applyBorder="1" applyAlignment="1">
      <alignment vertical="center"/>
    </xf>
    <xf numFmtId="0" fontId="18" fillId="4" borderId="60" xfId="0" applyFont="1" applyFill="1" applyBorder="1" applyAlignment="1">
      <alignment vertical="center"/>
    </xf>
    <xf numFmtId="0" fontId="18" fillId="4" borderId="61" xfId="0" applyFont="1" applyFill="1" applyBorder="1" applyAlignment="1">
      <alignment vertical="center"/>
    </xf>
    <xf numFmtId="4" fontId="13" fillId="4" borderId="62" xfId="0" applyNumberFormat="1" applyFont="1" applyFill="1" applyBorder="1" applyAlignment="1">
      <alignment vertical="center"/>
    </xf>
    <xf numFmtId="0" fontId="0" fillId="0" borderId="0" xfId="0" applyAlignment="1">
      <alignment horizontal="center"/>
    </xf>
    <xf numFmtId="0" fontId="0" fillId="0" borderId="0" xfId="0" applyBorder="1" applyAlignment="1">
      <alignment horizontal="center"/>
    </xf>
    <xf numFmtId="0" fontId="0" fillId="0" borderId="12" xfId="0" applyBorder="1"/>
    <xf numFmtId="0" fontId="0" fillId="0" borderId="12" xfId="0" applyBorder="1" applyAlignment="1">
      <alignment horizontal="center"/>
    </xf>
    <xf numFmtId="0" fontId="0" fillId="0" borderId="16" xfId="0" applyBorder="1"/>
    <xf numFmtId="0" fontId="0" fillId="0" borderId="35" xfId="0" applyBorder="1"/>
    <xf numFmtId="0" fontId="0" fillId="0" borderId="14" xfId="0" applyBorder="1"/>
    <xf numFmtId="0" fontId="0" fillId="0" borderId="15" xfId="0" applyBorder="1"/>
    <xf numFmtId="0" fontId="0" fillId="0" borderId="15" xfId="0" applyBorder="1" applyAlignment="1">
      <alignment horizontal="center"/>
    </xf>
    <xf numFmtId="0" fontId="0" fillId="0" borderId="34" xfId="0" applyBorder="1"/>
    <xf numFmtId="49" fontId="0" fillId="0" borderId="15" xfId="0" applyNumberFormat="1" applyBorder="1"/>
    <xf numFmtId="49" fontId="0" fillId="0" borderId="12" xfId="0" applyNumberFormat="1" applyBorder="1"/>
    <xf numFmtId="0" fontId="0" fillId="4" borderId="17" xfId="0" applyFill="1" applyBorder="1"/>
    <xf numFmtId="49" fontId="0" fillId="4" borderId="18" xfId="0" applyNumberFormat="1" applyFill="1" applyBorder="1"/>
    <xf numFmtId="0" fontId="0" fillId="4" borderId="18" xfId="0" applyFill="1" applyBorder="1" applyAlignment="1">
      <alignment horizontal="center"/>
    </xf>
    <xf numFmtId="0" fontId="0" fillId="4" borderId="18" xfId="0" applyFill="1" applyBorder="1"/>
    <xf numFmtId="0" fontId="0" fillId="4" borderId="36" xfId="0" applyFill="1" applyBorder="1"/>
    <xf numFmtId="0" fontId="0" fillId="4" borderId="71" xfId="0" applyFill="1" applyBorder="1" applyAlignment="1">
      <alignment vertical="top"/>
    </xf>
    <xf numFmtId="0" fontId="0" fillId="4" borderId="72" xfId="0" applyFill="1" applyBorder="1" applyAlignment="1">
      <alignment vertical="top"/>
    </xf>
    <xf numFmtId="0" fontId="0" fillId="4" borderId="72" xfId="0" applyFill="1" applyBorder="1" applyAlignment="1">
      <alignment horizontal="center" vertical="top"/>
    </xf>
    <xf numFmtId="49" fontId="0" fillId="4" borderId="72" xfId="0" applyNumberFormat="1" applyFill="1" applyBorder="1" applyAlignment="1">
      <alignment vertical="top"/>
    </xf>
    <xf numFmtId="0" fontId="0" fillId="4" borderId="74" xfId="0" applyFill="1" applyBorder="1" applyAlignment="1">
      <alignment vertical="top"/>
    </xf>
    <xf numFmtId="0" fontId="19" fillId="0" borderId="0" xfId="0" applyFont="1"/>
    <xf numFmtId="0" fontId="0" fillId="0" borderId="42" xfId="0" applyBorder="1" applyAlignment="1">
      <alignment vertical="top"/>
    </xf>
    <xf numFmtId="0" fontId="0" fillId="0" borderId="37" xfId="0" applyBorder="1" applyAlignment="1">
      <alignment vertical="top"/>
    </xf>
    <xf numFmtId="0" fontId="0" fillId="0" borderId="42" xfId="0" applyBorder="1" applyAlignment="1">
      <alignment horizontal="center" vertical="top"/>
    </xf>
    <xf numFmtId="49" fontId="18" fillId="0" borderId="0" xfId="0" applyNumberFormat="1" applyFont="1" applyAlignment="1">
      <alignment vertical="top"/>
    </xf>
    <xf numFmtId="0" fontId="21" fillId="0" borderId="0" xfId="0" applyNumberFormat="1" applyFont="1" applyAlignment="1">
      <alignment wrapText="1"/>
    </xf>
    <xf numFmtId="49" fontId="0" fillId="0" borderId="15" xfId="0" applyNumberFormat="1" applyBorder="1" applyAlignment="1">
      <alignment wrapText="1"/>
    </xf>
    <xf numFmtId="49" fontId="0" fillId="0" borderId="12" xfId="0" applyNumberFormat="1" applyBorder="1" applyAlignment="1">
      <alignment wrapText="1"/>
    </xf>
    <xf numFmtId="49" fontId="0" fillId="4" borderId="18" xfId="0" applyNumberFormat="1" applyFill="1" applyBorder="1" applyAlignment="1">
      <alignment wrapText="1"/>
    </xf>
    <xf numFmtId="49" fontId="0" fillId="0" borderId="0" xfId="0" applyNumberFormat="1" applyAlignment="1">
      <alignment wrapText="1"/>
    </xf>
    <xf numFmtId="49" fontId="0" fillId="4" borderId="72" xfId="0" applyNumberFormat="1" applyFill="1" applyBorder="1" applyAlignment="1">
      <alignment vertical="top" wrapText="1"/>
    </xf>
    <xf numFmtId="0" fontId="0" fillId="4" borderId="73" xfId="0" applyFill="1" applyBorder="1" applyAlignment="1">
      <alignment vertical="top" wrapText="1"/>
    </xf>
    <xf numFmtId="0" fontId="0" fillId="4" borderId="40" xfId="0" applyNumberFormat="1" applyFill="1" applyBorder="1" applyAlignment="1">
      <alignment vertical="top"/>
    </xf>
    <xf numFmtId="0" fontId="18" fillId="0" borderId="37" xfId="0" applyNumberFormat="1" applyFont="1" applyBorder="1" applyAlignment="1">
      <alignment vertical="top"/>
    </xf>
    <xf numFmtId="0" fontId="19" fillId="0" borderId="37" xfId="0" applyNumberFormat="1" applyFont="1" applyBorder="1" applyAlignment="1">
      <alignment vertical="top"/>
    </xf>
    <xf numFmtId="0" fontId="0" fillId="4" borderId="43" xfId="0" applyFill="1" applyBorder="1" applyAlignment="1">
      <alignment horizontal="center" vertical="top" shrinkToFit="1"/>
    </xf>
    <xf numFmtId="0" fontId="19" fillId="0" borderId="42" xfId="0" applyFont="1" applyBorder="1" applyAlignment="1">
      <alignment horizontal="center" vertical="top" shrinkToFit="1"/>
    </xf>
    <xf numFmtId="165" fontId="0" fillId="4" borderId="43" xfId="0" applyNumberFormat="1" applyFill="1" applyBorder="1" applyAlignment="1">
      <alignment vertical="top" shrinkToFit="1"/>
    </xf>
    <xf numFmtId="165" fontId="19" fillId="0" borderId="42" xfId="0" applyNumberFormat="1" applyFont="1" applyBorder="1" applyAlignment="1">
      <alignment vertical="top" shrinkToFit="1"/>
    </xf>
    <xf numFmtId="4" fontId="0" fillId="4" borderId="40" xfId="0" applyNumberFormat="1" applyFill="1" applyBorder="1" applyAlignment="1">
      <alignment vertical="top" shrinkToFit="1"/>
    </xf>
    <xf numFmtId="4" fontId="19" fillId="5" borderId="42" xfId="0" applyNumberFormat="1" applyFont="1" applyFill="1" applyBorder="1" applyAlignment="1" applyProtection="1">
      <alignment vertical="top" shrinkToFit="1"/>
      <protection locked="0"/>
    </xf>
    <xf numFmtId="4" fontId="19" fillId="0" borderId="42" xfId="0" applyNumberFormat="1" applyFont="1" applyBorder="1" applyAlignment="1">
      <alignment vertical="top" shrinkToFit="1"/>
    </xf>
    <xf numFmtId="4" fontId="19" fillId="0" borderId="37" xfId="0" applyNumberFormat="1" applyFont="1" applyBorder="1" applyAlignment="1">
      <alignment vertical="top" shrinkToFit="1"/>
    </xf>
    <xf numFmtId="49" fontId="0" fillId="0" borderId="0" xfId="0" applyNumberFormat="1" applyBorder="1"/>
    <xf numFmtId="0" fontId="0" fillId="4" borderId="43" xfId="0" applyNumberFormat="1" applyFill="1" applyBorder="1" applyAlignment="1">
      <alignment horizontal="left" vertical="top" wrapText="1"/>
    </xf>
    <xf numFmtId="0" fontId="19" fillId="0" borderId="42" xfId="0" applyNumberFormat="1" applyFont="1" applyBorder="1" applyAlignment="1">
      <alignment horizontal="left" vertical="top" wrapText="1"/>
    </xf>
    <xf numFmtId="49" fontId="0" fillId="0" borderId="38" xfId="0" applyNumberFormat="1" applyBorder="1" applyAlignment="1">
      <alignment horizontal="left" vertical="top"/>
    </xf>
    <xf numFmtId="0" fontId="16" fillId="4" borderId="0" xfId="0" applyFont="1" applyFill="1" applyBorder="1"/>
    <xf numFmtId="49" fontId="16" fillId="4" borderId="0" xfId="0" applyNumberFormat="1" applyFont="1" applyFill="1" applyBorder="1"/>
    <xf numFmtId="49" fontId="16" fillId="4" borderId="0" xfId="0" applyNumberFormat="1" applyFont="1" applyFill="1" applyBorder="1" applyAlignment="1">
      <alignment horizontal="left"/>
    </xf>
    <xf numFmtId="0" fontId="16" fillId="4" borderId="0" xfId="0" applyFont="1" applyFill="1" applyBorder="1" applyAlignment="1">
      <alignment horizontal="center"/>
    </xf>
    <xf numFmtId="4" fontId="16" fillId="4" borderId="0" xfId="0" applyNumberFormat="1" applyFont="1" applyFill="1" applyBorder="1"/>
    <xf numFmtId="0" fontId="0" fillId="4" borderId="49" xfId="0" applyFill="1" applyBorder="1" applyAlignment="1">
      <alignment vertical="top"/>
    </xf>
    <xf numFmtId="0" fontId="18" fillId="0" borderId="47" xfId="0" applyFont="1" applyBorder="1" applyAlignment="1">
      <alignment vertical="top"/>
    </xf>
    <xf numFmtId="0" fontId="19" fillId="0" borderId="47" xfId="0" applyFont="1" applyBorder="1" applyAlignment="1">
      <alignment vertical="top"/>
    </xf>
    <xf numFmtId="4" fontId="0" fillId="4" borderId="75" xfId="0" applyNumberFormat="1" applyFill="1" applyBorder="1" applyAlignment="1">
      <alignment vertical="top" shrinkToFit="1"/>
    </xf>
    <xf numFmtId="4" fontId="19" fillId="0" borderId="76" xfId="0" applyNumberFormat="1" applyFont="1" applyBorder="1" applyAlignment="1">
      <alignment vertical="top" shrinkToFit="1"/>
    </xf>
    <xf numFmtId="0" fontId="0" fillId="4" borderId="72" xfId="0" applyFill="1" applyBorder="1" applyAlignment="1">
      <alignment vertical="top" wrapText="1"/>
    </xf>
    <xf numFmtId="0" fontId="0" fillId="4" borderId="64" xfId="0" applyFill="1" applyBorder="1" applyAlignment="1">
      <alignment vertical="top"/>
    </xf>
    <xf numFmtId="49" fontId="0" fillId="4" borderId="65" xfId="0" applyNumberFormat="1" applyFill="1" applyBorder="1" applyAlignment="1">
      <alignment vertical="top"/>
    </xf>
    <xf numFmtId="4" fontId="0" fillId="0" borderId="77" xfId="0" applyNumberFormat="1" applyBorder="1" applyAlignment="1">
      <alignment vertical="top"/>
    </xf>
    <xf numFmtId="4" fontId="0" fillId="0" borderId="78" xfId="0" applyNumberFormat="1" applyBorder="1" applyAlignment="1">
      <alignment vertical="top"/>
    </xf>
    <xf numFmtId="0" fontId="19" fillId="0" borderId="23" xfId="0" applyFont="1" applyBorder="1" applyAlignment="1">
      <alignment vertical="top"/>
    </xf>
    <xf numFmtId="0" fontId="19" fillId="0" borderId="24" xfId="0" applyNumberFormat="1" applyFont="1" applyBorder="1" applyAlignment="1">
      <alignment vertical="top"/>
    </xf>
    <xf numFmtId="4" fontId="19" fillId="0" borderId="24" xfId="0" applyNumberFormat="1" applyFont="1" applyBorder="1" applyAlignment="1">
      <alignment vertical="top" shrinkToFit="1"/>
    </xf>
    <xf numFmtId="4" fontId="19" fillId="0" borderId="79" xfId="0" applyNumberFormat="1" applyFont="1" applyBorder="1" applyAlignment="1">
      <alignment vertical="top" shrinkToFit="1"/>
    </xf>
    <xf numFmtId="166" fontId="7" fillId="0" borderId="29" xfId="0" applyNumberFormat="1" applyFont="1" applyBorder="1"/>
    <xf numFmtId="166" fontId="7" fillId="4" borderId="59" xfId="0" applyNumberFormat="1" applyFont="1" applyFill="1" applyBorder="1"/>
    <xf numFmtId="49" fontId="7" fillId="0" borderId="9" xfId="0" applyNumberFormat="1" applyFont="1" applyBorder="1"/>
    <xf numFmtId="0" fontId="22" fillId="0" borderId="42" xfId="0" applyNumberFormat="1" applyFont="1" applyBorder="1" applyAlignment="1">
      <alignment horizontal="center" vertical="top" wrapText="1" shrinkToFit="1"/>
    </xf>
    <xf numFmtId="0" fontId="23" fillId="0" borderId="42" xfId="0" applyNumberFormat="1" applyFont="1" applyBorder="1" applyAlignment="1">
      <alignment horizontal="center" vertical="top" wrapText="1" shrinkToFit="1"/>
    </xf>
    <xf numFmtId="165" fontId="22" fillId="0" borderId="42" xfId="0" applyNumberFormat="1" applyFont="1" applyBorder="1" applyAlignment="1">
      <alignment vertical="top" wrapText="1" shrinkToFit="1"/>
    </xf>
    <xf numFmtId="165" fontId="23" fillId="0" borderId="42" xfId="0" applyNumberFormat="1" applyFont="1" applyBorder="1" applyAlignment="1">
      <alignment vertical="top" wrapText="1" shrinkToFit="1"/>
    </xf>
    <xf numFmtId="0" fontId="22" fillId="0" borderId="42" xfId="0" quotePrefix="1" applyNumberFormat="1" applyFont="1" applyBorder="1" applyAlignment="1">
      <alignment horizontal="left" vertical="top" wrapText="1"/>
    </xf>
    <xf numFmtId="0" fontId="23" fillId="0" borderId="42" xfId="0" applyNumberFormat="1" applyFont="1" applyBorder="1" applyAlignment="1">
      <alignment horizontal="left" vertical="top" wrapText="1"/>
    </xf>
    <xf numFmtId="0" fontId="23" fillId="0" borderId="42" xfId="0" quotePrefix="1" applyNumberFormat="1" applyFont="1" applyBorder="1" applyAlignment="1">
      <alignment horizontal="left" vertical="top" wrapText="1"/>
    </xf>
    <xf numFmtId="0" fontId="22" fillId="0" borderId="80" xfId="0" quotePrefix="1" applyNumberFormat="1" applyFont="1" applyBorder="1" applyAlignment="1">
      <alignment horizontal="left" vertical="top" wrapText="1"/>
    </xf>
    <xf numFmtId="0" fontId="22" fillId="0" borderId="80" xfId="0" applyNumberFormat="1" applyFont="1" applyBorder="1" applyAlignment="1">
      <alignment horizontal="center" vertical="top" wrapText="1" shrinkToFit="1"/>
    </xf>
    <xf numFmtId="165" fontId="22" fillId="0" borderId="80" xfId="0" applyNumberFormat="1" applyFont="1" applyBorder="1" applyAlignment="1">
      <alignment vertical="top" wrapText="1" shrinkToFit="1"/>
    </xf>
    <xf numFmtId="4" fontId="19" fillId="0" borderId="80" xfId="0" applyNumberFormat="1" applyFont="1" applyBorder="1" applyAlignment="1">
      <alignment vertical="top" shrinkToFit="1"/>
    </xf>
    <xf numFmtId="0" fontId="18" fillId="0" borderId="23" xfId="0" applyFont="1" applyBorder="1" applyAlignment="1">
      <alignment vertical="top"/>
    </xf>
    <xf numFmtId="0" fontId="18" fillId="0" borderId="24" xfId="0" applyNumberFormat="1" applyFont="1" applyBorder="1" applyAlignment="1">
      <alignment vertical="top"/>
    </xf>
    <xf numFmtId="0" fontId="19" fillId="0" borderId="80" xfId="0" applyNumberFormat="1" applyFont="1" applyBorder="1" applyAlignment="1">
      <alignment horizontal="left" vertical="top" wrapText="1"/>
    </xf>
    <xf numFmtId="0" fontId="19" fillId="0" borderId="80" xfId="0" applyFont="1" applyBorder="1" applyAlignment="1">
      <alignment horizontal="center" vertical="top" shrinkToFit="1"/>
    </xf>
    <xf numFmtId="165" fontId="19" fillId="0" borderId="80" xfId="0" applyNumberFormat="1" applyFont="1" applyBorder="1" applyAlignment="1">
      <alignment vertical="top" shrinkToFit="1"/>
    </xf>
    <xf numFmtId="4" fontId="19" fillId="5" borderId="80" xfId="0" applyNumberFormat="1" applyFont="1" applyFill="1" applyBorder="1" applyAlignment="1" applyProtection="1">
      <alignment vertical="top" shrinkToFit="1"/>
      <protection locked="0"/>
    </xf>
    <xf numFmtId="49" fontId="0" fillId="5" borderId="27" xfId="0" applyNumberFormat="1" applyFill="1" applyBorder="1" applyAlignment="1" applyProtection="1">
      <alignment horizontal="left"/>
      <protection locked="0"/>
    </xf>
    <xf numFmtId="49" fontId="0" fillId="5" borderId="28" xfId="0" applyNumberFormat="1" applyFill="1" applyBorder="1" applyAlignment="1" applyProtection="1">
      <alignment horizontal="left"/>
      <protection locked="0"/>
    </xf>
    <xf numFmtId="49" fontId="0" fillId="5" borderId="11" xfId="0" applyNumberFormat="1" applyFill="1" applyBorder="1" applyAlignment="1" applyProtection="1">
      <alignment horizontal="left"/>
      <protection locked="0"/>
    </xf>
    <xf numFmtId="49" fontId="0" fillId="5" borderId="12" xfId="0" applyNumberFormat="1" applyFill="1" applyBorder="1" applyAlignment="1" applyProtection="1">
      <alignment horizontal="left"/>
      <protection locked="0"/>
    </xf>
    <xf numFmtId="49" fontId="0" fillId="5" borderId="29" xfId="0" applyNumberFormat="1" applyFill="1" applyBorder="1" applyAlignment="1" applyProtection="1">
      <alignment horizontal="left"/>
      <protection locked="0"/>
    </xf>
    <xf numFmtId="49" fontId="0" fillId="5" borderId="30" xfId="0" applyNumberFormat="1" applyFill="1" applyBorder="1" applyAlignment="1" applyProtection="1">
      <alignment horizontal="left"/>
      <protection locked="0"/>
    </xf>
    <xf numFmtId="49" fontId="0" fillId="5" borderId="31" xfId="0" applyNumberFormat="1" applyFill="1" applyBorder="1" applyAlignment="1" applyProtection="1">
      <alignment horizontal="left"/>
      <protection locked="0"/>
    </xf>
    <xf numFmtId="0" fontId="3" fillId="2" borderId="0" xfId="0" applyFont="1" applyFill="1" applyAlignment="1">
      <alignment horizontal="left" wrapText="1"/>
    </xf>
    <xf numFmtId="49" fontId="9" fillId="5" borderId="32" xfId="0" applyNumberFormat="1" applyFont="1" applyFill="1" applyBorder="1" applyAlignment="1" applyProtection="1">
      <alignment horizontal="left"/>
      <protection locked="0"/>
    </xf>
    <xf numFmtId="49" fontId="9" fillId="5" borderId="33" xfId="0" applyNumberFormat="1" applyFont="1" applyFill="1" applyBorder="1" applyAlignment="1" applyProtection="1">
      <alignment horizontal="left"/>
      <protection locked="0"/>
    </xf>
    <xf numFmtId="49" fontId="9" fillId="5" borderId="27" xfId="0" applyNumberFormat="1" applyFont="1" applyFill="1" applyBorder="1" applyAlignment="1" applyProtection="1">
      <alignment horizontal="left"/>
      <protection locked="0"/>
    </xf>
    <xf numFmtId="49" fontId="9" fillId="5" borderId="28" xfId="0" applyNumberFormat="1" applyFont="1" applyFill="1" applyBorder="1" applyAlignment="1" applyProtection="1">
      <alignment horizontal="left"/>
      <protection locked="0"/>
    </xf>
    <xf numFmtId="0" fontId="0" fillId="0" borderId="0" xfId="0" applyNumberFormat="1" applyAlignment="1">
      <alignment wrapText="1"/>
    </xf>
    <xf numFmtId="4" fontId="13" fillId="0" borderId="11" xfId="0" applyNumberFormat="1" applyFont="1" applyBorder="1"/>
    <xf numFmtId="4" fontId="13" fillId="0" borderId="12" xfId="0" applyNumberFormat="1" applyFont="1" applyBorder="1"/>
    <xf numFmtId="4" fontId="14" fillId="0" borderId="0" xfId="0" applyNumberFormat="1" applyFont="1" applyBorder="1" applyAlignment="1">
      <alignment vertical="center" wrapText="1"/>
    </xf>
    <xf numFmtId="4" fontId="14" fillId="0" borderId="0" xfId="0" applyNumberFormat="1" applyFont="1" applyBorder="1" applyAlignment="1">
      <alignment horizontal="center" vertical="center" wrapText="1"/>
    </xf>
    <xf numFmtId="4" fontId="14" fillId="0" borderId="0" xfId="0" applyNumberFormat="1" applyFont="1" applyBorder="1" applyAlignment="1">
      <alignment vertical="center" wrapText="1" shrinkToFit="1"/>
    </xf>
    <xf numFmtId="4" fontId="14" fillId="0" borderId="45" xfId="0" applyNumberFormat="1" applyFont="1" applyBorder="1" applyAlignment="1">
      <alignment vertical="center" wrapText="1"/>
    </xf>
    <xf numFmtId="4" fontId="14" fillId="0" borderId="45" xfId="0" applyNumberFormat="1" applyFont="1" applyBorder="1" applyAlignment="1">
      <alignment horizontal="center" vertical="center" wrapText="1"/>
    </xf>
    <xf numFmtId="4" fontId="14" fillId="0" borderId="45" xfId="0" applyNumberFormat="1" applyFont="1" applyBorder="1" applyAlignment="1">
      <alignment vertical="center" wrapText="1" shrinkToFit="1"/>
    </xf>
    <xf numFmtId="4" fontId="14" fillId="0" borderId="10" xfId="0" applyNumberFormat="1" applyFont="1" applyBorder="1" applyAlignment="1">
      <alignment vertical="center" wrapText="1"/>
    </xf>
    <xf numFmtId="4" fontId="14" fillId="0" borderId="10" xfId="0" applyNumberFormat="1" applyFont="1" applyBorder="1" applyAlignment="1">
      <alignment horizontal="center" vertical="center" wrapText="1"/>
    </xf>
    <xf numFmtId="4" fontId="14" fillId="0" borderId="10" xfId="0" applyNumberFormat="1" applyFont="1" applyBorder="1" applyAlignment="1">
      <alignment vertical="center" wrapText="1" shrinkToFit="1"/>
    </xf>
    <xf numFmtId="4" fontId="2" fillId="0" borderId="0" xfId="0" applyNumberFormat="1" applyFont="1" applyAlignment="1">
      <alignment horizontal="center"/>
    </xf>
    <xf numFmtId="0" fontId="12" fillId="0" borderId="7" xfId="0" applyNumberFormat="1" applyFont="1" applyBorder="1"/>
    <xf numFmtId="49" fontId="5" fillId="0" borderId="0" xfId="0" applyNumberFormat="1" applyFont="1"/>
    <xf numFmtId="0" fontId="5" fillId="0" borderId="0" xfId="0" applyFont="1"/>
    <xf numFmtId="0" fontId="13" fillId="0" borderId="0" xfId="0" applyFont="1" applyAlignment="1">
      <alignment horizontal="center" vertical="top"/>
    </xf>
    <xf numFmtId="0" fontId="13" fillId="0" borderId="0" xfId="0" applyFont="1" applyAlignment="1">
      <alignment horizontal="center" vertical="top" wrapText="1"/>
    </xf>
    <xf numFmtId="49" fontId="0" fillId="0" borderId="15" xfId="0" applyNumberFormat="1" applyBorder="1" applyAlignment="1">
      <alignment vertical="top" shrinkToFit="1"/>
    </xf>
    <xf numFmtId="49" fontId="0" fillId="0" borderId="34" xfId="0" applyNumberFormat="1" applyBorder="1" applyAlignment="1">
      <alignment vertical="top" shrinkToFit="1"/>
    </xf>
    <xf numFmtId="49" fontId="0" fillId="0" borderId="12" xfId="0" applyNumberFormat="1" applyBorder="1" applyAlignment="1">
      <alignment vertical="top" shrinkToFit="1"/>
    </xf>
    <xf numFmtId="49" fontId="0" fillId="0" borderId="35" xfId="0" applyNumberFormat="1" applyBorder="1" applyAlignment="1">
      <alignment vertical="top" shrinkToFit="1"/>
    </xf>
    <xf numFmtId="49" fontId="0" fillId="0" borderId="18" xfId="0" applyNumberFormat="1" applyBorder="1" applyAlignment="1">
      <alignment vertical="top" shrinkToFit="1"/>
    </xf>
    <xf numFmtId="49" fontId="0" fillId="0" borderId="36" xfId="0" applyNumberFormat="1" applyBorder="1" applyAlignment="1">
      <alignment vertical="top" shrinkToFit="1"/>
    </xf>
    <xf numFmtId="49" fontId="12" fillId="0" borderId="7" xfId="0" applyNumberFormat="1" applyFont="1" applyBorder="1"/>
    <xf numFmtId="0" fontId="18" fillId="0" borderId="0" xfId="0" applyNumberFormat="1" applyFont="1" applyAlignment="1">
      <alignment vertical="top" wrapText="1"/>
    </xf>
    <xf numFmtId="0" fontId="20" fillId="0" borderId="37" xfId="0" applyNumberFormat="1" applyFont="1" applyBorder="1" applyAlignment="1">
      <alignment horizontal="left" vertical="top" wrapText="1"/>
    </xf>
    <xf numFmtId="0" fontId="20" fillId="0" borderId="0" xfId="0" applyNumberFormat="1" applyFont="1" applyBorder="1" applyAlignment="1">
      <alignment vertical="top" wrapText="1" shrinkToFit="1"/>
    </xf>
    <xf numFmtId="165" fontId="20" fillId="0" borderId="0" xfId="0" applyNumberFormat="1" applyFont="1" applyBorder="1" applyAlignment="1">
      <alignment vertical="top" wrapText="1" shrinkToFit="1"/>
    </xf>
    <xf numFmtId="4" fontId="20" fillId="0" borderId="0" xfId="0" applyNumberFormat="1" applyFont="1" applyBorder="1" applyAlignment="1">
      <alignment vertical="top" wrapText="1" shrinkToFit="1"/>
    </xf>
    <xf numFmtId="4" fontId="20" fillId="0" borderId="38" xfId="0" applyNumberFormat="1" applyFont="1" applyBorder="1" applyAlignment="1">
      <alignment vertical="top" wrapText="1" shrinkToFit="1"/>
    </xf>
    <xf numFmtId="0" fontId="13" fillId="0" borderId="0" xfId="0" applyFont="1" applyAlignment="1">
      <alignment horizontal="center"/>
    </xf>
    <xf numFmtId="0" fontId="13" fillId="0" borderId="0" xfId="0" applyFont="1" applyAlignment="1">
      <alignment horizontal="center" wrapText="1"/>
    </xf>
    <xf numFmtId="0" fontId="0" fillId="4" borderId="32" xfId="0" applyFill="1" applyBorder="1" applyAlignment="1">
      <alignment vertical="top" wrapText="1"/>
    </xf>
    <xf numFmtId="0" fontId="0" fillId="4" borderId="32" xfId="0" applyFill="1" applyBorder="1" applyAlignment="1">
      <alignment vertical="top"/>
    </xf>
    <xf numFmtId="165" fontId="0" fillId="4" borderId="32" xfId="0" applyNumberFormat="1" applyFill="1" applyBorder="1" applyAlignment="1">
      <alignment vertical="top"/>
    </xf>
    <xf numFmtId="4" fontId="0" fillId="4" borderId="32" xfId="0" applyNumberFormat="1" applyFill="1" applyBorder="1" applyAlignment="1">
      <alignment vertical="top"/>
    </xf>
    <xf numFmtId="4" fontId="0" fillId="4" borderId="11" xfId="0" applyNumberFormat="1" applyFill="1" applyBorder="1" applyAlignment="1">
      <alignment vertical="top" shrinkToFit="1"/>
    </xf>
    <xf numFmtId="4" fontId="0" fillId="4" borderId="13" xfId="0" applyNumberFormat="1" applyFill="1" applyBorder="1" applyAlignment="1">
      <alignment vertical="top" shrinkToFit="1"/>
    </xf>
    <xf numFmtId="4" fontId="0" fillId="4" borderId="40" xfId="0" applyNumberFormat="1" applyFill="1" applyBorder="1" applyAlignment="1">
      <alignment vertical="top" shrinkToFit="1"/>
    </xf>
    <xf numFmtId="4" fontId="0" fillId="4" borderId="41" xfId="0" applyNumberFormat="1" applyFill="1" applyBorder="1" applyAlignment="1">
      <alignment vertical="top" shrinkToFit="1"/>
    </xf>
    <xf numFmtId="0" fontId="20" fillId="0" borderId="24" xfId="0" applyNumberFormat="1" applyFont="1" applyBorder="1" applyAlignment="1">
      <alignment horizontal="left" vertical="top" wrapText="1"/>
    </xf>
    <xf numFmtId="0" fontId="20" fillId="0" borderId="25" xfId="0" applyNumberFormat="1" applyFont="1" applyBorder="1" applyAlignment="1">
      <alignment vertical="top" wrapText="1" shrinkToFit="1"/>
    </xf>
    <xf numFmtId="165" fontId="20" fillId="0" borderId="25" xfId="0" applyNumberFormat="1" applyFont="1" applyBorder="1" applyAlignment="1">
      <alignment vertical="top" wrapText="1" shrinkToFit="1"/>
    </xf>
    <xf numFmtId="4" fontId="20" fillId="0" borderId="25" xfId="0" applyNumberFormat="1" applyFont="1" applyBorder="1" applyAlignment="1">
      <alignment vertical="top" wrapText="1" shrinkToFit="1"/>
    </xf>
    <xf numFmtId="4" fontId="20" fillId="0" borderId="56" xfId="0" applyNumberFormat="1" applyFont="1" applyBorder="1" applyAlignment="1">
      <alignment vertical="top" wrapText="1" shrinkToFit="1"/>
    </xf>
    <xf numFmtId="0" fontId="19" fillId="0" borderId="37" xfId="0" applyNumberFormat="1" applyFont="1" applyBorder="1" applyAlignment="1">
      <alignment vertical="top" wrapText="1"/>
    </xf>
    <xf numFmtId="0" fontId="19" fillId="0" borderId="37" xfId="0" applyNumberFormat="1" applyFont="1" applyBorder="1" applyAlignment="1">
      <alignment horizontal="left" vertical="top" wrapText="1"/>
    </xf>
    <xf numFmtId="0" fontId="19" fillId="0" borderId="0" xfId="0" applyNumberFormat="1" applyFont="1" applyBorder="1" applyAlignment="1">
      <alignment vertical="top" wrapText="1" shrinkToFit="1"/>
    </xf>
    <xf numFmtId="165" fontId="19" fillId="0" borderId="0" xfId="0" applyNumberFormat="1" applyFont="1" applyBorder="1" applyAlignment="1">
      <alignment vertical="top" wrapText="1" shrinkToFit="1"/>
    </xf>
    <xf numFmtId="4" fontId="19" fillId="0" borderId="0" xfId="0" applyNumberFormat="1" applyFont="1" applyBorder="1" applyAlignment="1">
      <alignment vertical="top" wrapText="1" shrinkToFit="1"/>
    </xf>
    <xf numFmtId="4" fontId="19" fillId="0" borderId="38" xfId="0" applyNumberFormat="1" applyFont="1" applyBorder="1" applyAlignment="1">
      <alignment vertical="top" wrapText="1" shrinkToFit="1"/>
    </xf>
    <xf numFmtId="0" fontId="19" fillId="0" borderId="44" xfId="0" applyNumberFormat="1" applyFont="1" applyBorder="1" applyAlignment="1">
      <alignment vertical="top" wrapText="1"/>
    </xf>
    <xf numFmtId="0" fontId="19" fillId="0" borderId="44" xfId="0" applyNumberFormat="1" applyFont="1" applyBorder="1" applyAlignment="1">
      <alignment horizontal="left" vertical="top" wrapText="1"/>
    </xf>
    <xf numFmtId="0" fontId="19" fillId="0" borderId="45" xfId="0" applyNumberFormat="1" applyFont="1" applyBorder="1" applyAlignment="1">
      <alignment vertical="top" wrapText="1" shrinkToFit="1"/>
    </xf>
    <xf numFmtId="165" fontId="19" fillId="0" borderId="45" xfId="0" applyNumberFormat="1" applyFont="1" applyBorder="1" applyAlignment="1">
      <alignment vertical="top" wrapText="1" shrinkToFit="1"/>
    </xf>
    <xf numFmtId="4" fontId="19" fillId="0" borderId="45" xfId="0" applyNumberFormat="1" applyFont="1" applyBorder="1" applyAlignment="1">
      <alignment vertical="top" wrapText="1" shrinkToFit="1"/>
    </xf>
    <xf numFmtId="4" fontId="19" fillId="0" borderId="46" xfId="0" applyNumberFormat="1" applyFont="1" applyBorder="1" applyAlignment="1">
      <alignment vertical="top" wrapText="1" shrinkToFi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workbookViewId="0"/>
  </sheetViews>
  <sheetFormatPr defaultRowHeight="12.75" x14ac:dyDescent="0.2"/>
  <cols>
    <col min="1" max="1" width="23.140625" customWidth="1"/>
  </cols>
  <sheetData>
    <row r="1" spans="1:8" x14ac:dyDescent="0.2">
      <c r="A1" s="15"/>
      <c r="B1" s="15"/>
      <c r="C1" s="15"/>
      <c r="D1" s="15"/>
      <c r="E1" s="15"/>
      <c r="F1" s="15"/>
      <c r="G1" s="15"/>
      <c r="H1" s="15"/>
    </row>
    <row r="2" spans="1:8" ht="15.75" x14ac:dyDescent="0.25">
      <c r="A2" s="16" t="s">
        <v>4</v>
      </c>
      <c r="B2" s="17"/>
      <c r="C2" s="15"/>
      <c r="D2" s="15"/>
      <c r="E2" s="15"/>
      <c r="F2" s="15"/>
      <c r="G2" s="15"/>
      <c r="H2" s="15"/>
    </row>
    <row r="3" spans="1:8" ht="15.75" x14ac:dyDescent="0.25">
      <c r="A3" s="16"/>
      <c r="B3" s="17"/>
      <c r="C3" s="15"/>
      <c r="D3" s="15"/>
      <c r="E3" s="15"/>
      <c r="F3" s="15"/>
      <c r="G3" s="15"/>
      <c r="H3" s="15"/>
    </row>
    <row r="4" spans="1:8" ht="13.5" thickBot="1" x14ac:dyDescent="0.25">
      <c r="A4" s="18"/>
      <c r="B4" s="17"/>
      <c r="C4" s="15"/>
      <c r="D4" s="15"/>
      <c r="E4" s="15"/>
      <c r="F4" s="15"/>
      <c r="G4" s="15"/>
      <c r="H4" s="15"/>
    </row>
    <row r="5" spans="1:8" x14ac:dyDescent="0.2">
      <c r="A5" s="19" t="s">
        <v>5</v>
      </c>
      <c r="B5" s="287" t="s">
        <v>0</v>
      </c>
      <c r="C5" s="287"/>
      <c r="D5" s="287"/>
      <c r="E5" s="287"/>
      <c r="F5" s="287"/>
      <c r="G5" s="288"/>
      <c r="H5" s="15"/>
    </row>
    <row r="6" spans="1:8" x14ac:dyDescent="0.2">
      <c r="A6" s="20" t="s">
        <v>6</v>
      </c>
      <c r="B6" s="289"/>
      <c r="C6" s="289"/>
      <c r="D6" s="289"/>
      <c r="E6" s="289"/>
      <c r="F6" s="289"/>
      <c r="G6" s="290"/>
      <c r="H6" s="15"/>
    </row>
    <row r="7" spans="1:8" x14ac:dyDescent="0.2">
      <c r="A7" s="20" t="s">
        <v>7</v>
      </c>
      <c r="B7" s="289"/>
      <c r="C7" s="289"/>
      <c r="D7" s="289"/>
      <c r="E7" s="289"/>
      <c r="F7" s="289"/>
      <c r="G7" s="290"/>
      <c r="H7" s="15"/>
    </row>
    <row r="8" spans="1:8" x14ac:dyDescent="0.2">
      <c r="A8" s="20" t="s">
        <v>8</v>
      </c>
      <c r="B8" s="289"/>
      <c r="C8" s="289"/>
      <c r="D8" s="289"/>
      <c r="E8" s="289"/>
      <c r="F8" s="289"/>
      <c r="G8" s="290"/>
      <c r="H8" s="15"/>
    </row>
    <row r="9" spans="1:8" x14ac:dyDescent="0.2">
      <c r="A9" s="20" t="s">
        <v>9</v>
      </c>
      <c r="B9" s="289"/>
      <c r="C9" s="289"/>
      <c r="D9" s="289"/>
      <c r="E9" s="289"/>
      <c r="F9" s="289"/>
      <c r="G9" s="290"/>
      <c r="H9" s="15"/>
    </row>
    <row r="10" spans="1:8" x14ac:dyDescent="0.2">
      <c r="A10" s="20" t="s">
        <v>10</v>
      </c>
      <c r="B10" s="289"/>
      <c r="C10" s="289"/>
      <c r="D10" s="289"/>
      <c r="E10" s="289"/>
      <c r="F10" s="289"/>
      <c r="G10" s="290"/>
      <c r="H10" s="15"/>
    </row>
    <row r="11" spans="1:8" x14ac:dyDescent="0.2">
      <c r="A11" s="20" t="s">
        <v>11</v>
      </c>
      <c r="B11" s="279"/>
      <c r="C11" s="279"/>
      <c r="D11" s="279"/>
      <c r="E11" s="279"/>
      <c r="F11" s="279"/>
      <c r="G11" s="280"/>
      <c r="H11" s="15"/>
    </row>
    <row r="12" spans="1:8" x14ac:dyDescent="0.2">
      <c r="A12" s="20" t="s">
        <v>12</v>
      </c>
      <c r="B12" s="281"/>
      <c r="C12" s="282"/>
      <c r="D12" s="282"/>
      <c r="E12" s="282"/>
      <c r="F12" s="282"/>
      <c r="G12" s="283"/>
      <c r="H12" s="15"/>
    </row>
    <row r="13" spans="1:8" ht="13.5" thickBot="1" x14ac:dyDescent="0.25">
      <c r="A13" s="21" t="s">
        <v>13</v>
      </c>
      <c r="B13" s="284"/>
      <c r="C13" s="284"/>
      <c r="D13" s="284"/>
      <c r="E13" s="284"/>
      <c r="F13" s="284"/>
      <c r="G13" s="285"/>
      <c r="H13" s="15"/>
    </row>
    <row r="14" spans="1:8" x14ac:dyDescent="0.2">
      <c r="A14" s="15"/>
      <c r="B14" s="15"/>
      <c r="C14" s="15"/>
      <c r="D14" s="15"/>
      <c r="E14" s="15"/>
      <c r="F14" s="15"/>
      <c r="G14" s="15"/>
      <c r="H14" s="15"/>
    </row>
    <row r="15" spans="1:8" x14ac:dyDescent="0.2">
      <c r="A15" s="15"/>
      <c r="B15" s="15"/>
      <c r="C15" s="15"/>
      <c r="D15" s="15"/>
      <c r="E15" s="15"/>
      <c r="F15" s="15"/>
      <c r="G15" s="15"/>
      <c r="H15" s="15"/>
    </row>
    <row r="16" spans="1:8" x14ac:dyDescent="0.2">
      <c r="A16" s="22" t="s">
        <v>14</v>
      </c>
      <c r="B16" s="15"/>
      <c r="C16" s="15"/>
      <c r="D16" s="15"/>
      <c r="E16" s="15"/>
      <c r="F16" s="15"/>
      <c r="G16" s="15"/>
      <c r="H16" s="15"/>
    </row>
    <row r="17" spans="1:8" ht="52.5" customHeight="1" x14ac:dyDescent="0.2">
      <c r="A17" s="286" t="s">
        <v>40</v>
      </c>
      <c r="B17" s="286"/>
      <c r="C17" s="286"/>
      <c r="D17" s="286"/>
      <c r="E17" s="286"/>
      <c r="F17" s="286"/>
      <c r="G17" s="286"/>
      <c r="H17" s="15"/>
    </row>
  </sheetData>
  <sheetProtection algorithmName="SHA-512" hashValue="IHZr+gjnw2EHDkMhObyJiQqhD87yo7HyHVHxKD+1sMpt1DGSwbQfm9JgbAMrsY4QE/TYkNwHoTo902QVAtwG/Q==" saltValue="PQn/2KhAg57WDOzm3xoAdg==" spinCount="100000" sheet="1"/>
  <customSheetViews>
    <customSheetView guid="{0AEBBD8E-C796-45A2-B4B1-3E6FBD55C385}">
      <selection activeCell="A17" sqref="A17:G17"/>
      <pageMargins left="0.7" right="0.7" top="0.78740157499999996" bottom="0.78740157499999996" header="0.3" footer="0.3"/>
      <pageSetup paperSize="9" orientation="portrait" r:id="rId1"/>
    </customSheetView>
  </customSheetViews>
  <mergeCells count="10">
    <mergeCell ref="B11:G11"/>
    <mergeCell ref="B12:G12"/>
    <mergeCell ref="B13:G13"/>
    <mergeCell ref="A17:G17"/>
    <mergeCell ref="B5:G5"/>
    <mergeCell ref="B6:G6"/>
    <mergeCell ref="B7:G7"/>
    <mergeCell ref="B8:G8"/>
    <mergeCell ref="B9:G9"/>
    <mergeCell ref="B10:G10"/>
  </mergeCells>
  <pageMargins left="0.7" right="0.7" top="0.78740157499999996" bottom="0.78740157499999996"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62</v>
      </c>
      <c r="C3" s="220" t="s">
        <v>63</v>
      </c>
      <c r="D3" s="194"/>
      <c r="E3" s="193"/>
      <c r="F3" s="193"/>
      <c r="G3" s="196"/>
      <c r="AC3" s="8" t="s">
        <v>208</v>
      </c>
    </row>
    <row r="4" spans="1:60" ht="13.5" thickBot="1" x14ac:dyDescent="0.25">
      <c r="A4" s="203" t="s">
        <v>32</v>
      </c>
      <c r="B4" s="204" t="s">
        <v>444</v>
      </c>
      <c r="C4" s="221" t="s">
        <v>445</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SUM(G9:G34)</f>
        <v>0</v>
      </c>
      <c r="G8" s="329"/>
      <c r="H8" s="232"/>
      <c r="I8" s="248"/>
      <c r="AE8" t="s">
        <v>178</v>
      </c>
    </row>
    <row r="9" spans="1:60" outlineLevel="1" x14ac:dyDescent="0.2">
      <c r="A9" s="247"/>
      <c r="B9" s="343" t="s">
        <v>226</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7"/>
      <c r="B10" s="337" t="s">
        <v>227</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6">
        <v>1</v>
      </c>
      <c r="B11" s="226" t="s">
        <v>229</v>
      </c>
      <c r="C11" s="238" t="s">
        <v>230</v>
      </c>
      <c r="D11" s="229" t="s">
        <v>231</v>
      </c>
      <c r="E11" s="231">
        <v>2.52</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446</v>
      </c>
      <c r="D12" s="262"/>
      <c r="E12" s="264">
        <v>2.52</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337" t="s">
        <v>235</v>
      </c>
      <c r="C13" s="338"/>
      <c r="D13" s="339"/>
      <c r="E13" s="340"/>
      <c r="F13" s="341"/>
      <c r="G13" s="342"/>
      <c r="H13" s="235"/>
      <c r="I13" s="249"/>
      <c r="J13" s="213"/>
      <c r="K13" s="213"/>
      <c r="L13" s="213"/>
      <c r="M13" s="213"/>
      <c r="N13" s="213"/>
      <c r="O13" s="213"/>
      <c r="P13" s="213"/>
      <c r="Q13" s="213"/>
      <c r="R13" s="213"/>
      <c r="S13" s="213"/>
      <c r="T13" s="213"/>
      <c r="U13" s="213"/>
      <c r="V13" s="213"/>
      <c r="W13" s="213"/>
      <c r="X13" s="213"/>
      <c r="Y13" s="213"/>
      <c r="Z13" s="213"/>
      <c r="AA13" s="213"/>
      <c r="AB13" s="213"/>
      <c r="AC13" s="213">
        <v>0</v>
      </c>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ht="22.5" outlineLevel="1" x14ac:dyDescent="0.2">
      <c r="A14" s="247"/>
      <c r="B14" s="337" t="s">
        <v>236</v>
      </c>
      <c r="C14" s="338"/>
      <c r="D14" s="339"/>
      <c r="E14" s="340"/>
      <c r="F14" s="341"/>
      <c r="G14" s="342"/>
      <c r="H14" s="235"/>
      <c r="I14" s="249"/>
      <c r="J14" s="213"/>
      <c r="K14" s="213"/>
      <c r="L14" s="213"/>
      <c r="M14" s="213"/>
      <c r="N14" s="213"/>
      <c r="O14" s="213"/>
      <c r="P14" s="213"/>
      <c r="Q14" s="213"/>
      <c r="R14" s="213"/>
      <c r="S14" s="213"/>
      <c r="T14" s="213"/>
      <c r="U14" s="213"/>
      <c r="V14" s="213"/>
      <c r="W14" s="213"/>
      <c r="X14" s="213"/>
      <c r="Y14" s="213"/>
      <c r="Z14" s="213"/>
      <c r="AA14" s="213"/>
      <c r="AB14" s="213"/>
      <c r="AC14" s="213"/>
      <c r="AD14" s="213"/>
      <c r="AE14" s="213" t="s">
        <v>228</v>
      </c>
      <c r="AF14" s="213"/>
      <c r="AG14" s="213"/>
      <c r="AH14" s="213"/>
      <c r="AI14" s="213"/>
      <c r="AJ14" s="213"/>
      <c r="AK14" s="213"/>
      <c r="AL14" s="213"/>
      <c r="AM14" s="213"/>
      <c r="AN14" s="213"/>
      <c r="AO14" s="213"/>
      <c r="AP14" s="213"/>
      <c r="AQ14" s="213"/>
      <c r="AR14" s="213"/>
      <c r="AS14" s="213"/>
      <c r="AT14" s="213"/>
      <c r="AU14" s="213"/>
      <c r="AV14" s="213"/>
      <c r="AW14" s="213"/>
      <c r="AX14" s="213"/>
      <c r="AY14" s="213"/>
      <c r="AZ14" s="218" t="str">
        <f>B14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4" s="213"/>
      <c r="BB14" s="213"/>
      <c r="BC14" s="213"/>
      <c r="BD14" s="213"/>
      <c r="BE14" s="213"/>
      <c r="BF14" s="213"/>
      <c r="BG14" s="213"/>
      <c r="BH14" s="213"/>
    </row>
    <row r="15" spans="1:60" outlineLevel="1" x14ac:dyDescent="0.2">
      <c r="A15" s="246">
        <v>2</v>
      </c>
      <c r="B15" s="226" t="s">
        <v>237</v>
      </c>
      <c r="C15" s="238" t="s">
        <v>238</v>
      </c>
      <c r="D15" s="229" t="s">
        <v>231</v>
      </c>
      <c r="E15" s="231">
        <v>209.65</v>
      </c>
      <c r="F15" s="233"/>
      <c r="G15" s="234">
        <f>ROUND(E15*F15,2)</f>
        <v>0</v>
      </c>
      <c r="H15" s="235" t="s">
        <v>232</v>
      </c>
      <c r="I15" s="249" t="s">
        <v>182</v>
      </c>
      <c r="J15" s="213"/>
      <c r="K15" s="213"/>
      <c r="L15" s="213"/>
      <c r="M15" s="213"/>
      <c r="N15" s="213"/>
      <c r="O15" s="213"/>
      <c r="P15" s="213"/>
      <c r="Q15" s="213"/>
      <c r="R15" s="213"/>
      <c r="S15" s="213"/>
      <c r="T15" s="213"/>
      <c r="U15" s="213"/>
      <c r="V15" s="213"/>
      <c r="W15" s="213"/>
      <c r="X15" s="213"/>
      <c r="Y15" s="213"/>
      <c r="Z15" s="213"/>
      <c r="AA15" s="213"/>
      <c r="AB15" s="213"/>
      <c r="AC15" s="213"/>
      <c r="AD15" s="213"/>
      <c r="AE15" s="213" t="s">
        <v>233</v>
      </c>
      <c r="AF15" s="213"/>
      <c r="AG15" s="213"/>
      <c r="AH15" s="213"/>
      <c r="AI15" s="213"/>
      <c r="AJ15" s="213"/>
      <c r="AK15" s="213"/>
      <c r="AL15" s="213"/>
      <c r="AM15" s="213">
        <v>21</v>
      </c>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6" t="s">
        <v>447</v>
      </c>
      <c r="D16" s="262"/>
      <c r="E16" s="264">
        <v>251.58</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6" t="s">
        <v>448</v>
      </c>
      <c r="D17" s="262"/>
      <c r="E17" s="264">
        <v>-41.93</v>
      </c>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6">
        <v>3</v>
      </c>
      <c r="B18" s="226" t="s">
        <v>243</v>
      </c>
      <c r="C18" s="238" t="s">
        <v>244</v>
      </c>
      <c r="D18" s="229" t="s">
        <v>231</v>
      </c>
      <c r="E18" s="231">
        <v>62.895000000000003</v>
      </c>
      <c r="F18" s="233"/>
      <c r="G18" s="234">
        <f>ROUND(E18*F18,2)</f>
        <v>0</v>
      </c>
      <c r="H18" s="235" t="s">
        <v>232</v>
      </c>
      <c r="I18" s="249" t="s">
        <v>182</v>
      </c>
      <c r="J18" s="213"/>
      <c r="K18" s="213"/>
      <c r="L18" s="213"/>
      <c r="M18" s="213"/>
      <c r="N18" s="213"/>
      <c r="O18" s="213"/>
      <c r="P18" s="213"/>
      <c r="Q18" s="213"/>
      <c r="R18" s="213"/>
      <c r="S18" s="213"/>
      <c r="T18" s="213"/>
      <c r="U18" s="213"/>
      <c r="V18" s="213"/>
      <c r="W18" s="213"/>
      <c r="X18" s="213"/>
      <c r="Y18" s="213"/>
      <c r="Z18" s="213"/>
      <c r="AA18" s="213"/>
      <c r="AB18" s="213"/>
      <c r="AC18" s="213"/>
      <c r="AD18" s="213"/>
      <c r="AE18" s="213" t="s">
        <v>233</v>
      </c>
      <c r="AF18" s="213"/>
      <c r="AG18" s="213"/>
      <c r="AH18" s="213"/>
      <c r="AI18" s="213"/>
      <c r="AJ18" s="213"/>
      <c r="AK18" s="213"/>
      <c r="AL18" s="213"/>
      <c r="AM18" s="213">
        <v>21</v>
      </c>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7" t="s">
        <v>245</v>
      </c>
      <c r="D19" s="263"/>
      <c r="E19" s="265"/>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7"/>
      <c r="B20" s="227"/>
      <c r="C20" s="268" t="s">
        <v>449</v>
      </c>
      <c r="D20" s="263"/>
      <c r="E20" s="265">
        <v>251.58</v>
      </c>
      <c r="F20" s="234"/>
      <c r="G20" s="234"/>
      <c r="H20" s="235"/>
      <c r="I20" s="249"/>
      <c r="J20" s="213"/>
      <c r="K20" s="213"/>
      <c r="L20" s="213"/>
      <c r="M20" s="213"/>
      <c r="N20" s="213"/>
      <c r="O20" s="213"/>
      <c r="P20" s="213"/>
      <c r="Q20" s="213"/>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7"/>
      <c r="B21" s="227"/>
      <c r="C21" s="268" t="s">
        <v>450</v>
      </c>
      <c r="D21" s="263"/>
      <c r="E21" s="265">
        <v>-41.93</v>
      </c>
      <c r="F21" s="234"/>
      <c r="G21" s="234"/>
      <c r="H21" s="235"/>
      <c r="I21" s="249"/>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227"/>
      <c r="C22" s="267" t="s">
        <v>250</v>
      </c>
      <c r="D22" s="263"/>
      <c r="E22" s="265"/>
      <c r="F22" s="234"/>
      <c r="G22" s="234"/>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7"/>
      <c r="B23" s="227"/>
      <c r="C23" s="266" t="s">
        <v>451</v>
      </c>
      <c r="D23" s="262"/>
      <c r="E23" s="264">
        <v>62.895000000000003</v>
      </c>
      <c r="F23" s="234"/>
      <c r="G23" s="234"/>
      <c r="H23" s="235"/>
      <c r="I23" s="249"/>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337" t="s">
        <v>252</v>
      </c>
      <c r="C24" s="338"/>
      <c r="D24" s="339"/>
      <c r="E24" s="340"/>
      <c r="F24" s="341"/>
      <c r="G24" s="342"/>
      <c r="H24" s="235"/>
      <c r="I24" s="249"/>
      <c r="J24" s="213"/>
      <c r="K24" s="213"/>
      <c r="L24" s="213"/>
      <c r="M24" s="213"/>
      <c r="N24" s="213"/>
      <c r="O24" s="213"/>
      <c r="P24" s="213"/>
      <c r="Q24" s="213"/>
      <c r="R24" s="213"/>
      <c r="S24" s="213"/>
      <c r="T24" s="213"/>
      <c r="U24" s="213"/>
      <c r="V24" s="213"/>
      <c r="W24" s="213"/>
      <c r="X24" s="213"/>
      <c r="Y24" s="213"/>
      <c r="Z24" s="213"/>
      <c r="AA24" s="213"/>
      <c r="AB24" s="213"/>
      <c r="AC24" s="213">
        <v>0</v>
      </c>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ht="22.5" outlineLevel="1" x14ac:dyDescent="0.2">
      <c r="A25" s="247"/>
      <c r="B25" s="337" t="s">
        <v>253</v>
      </c>
      <c r="C25" s="338"/>
      <c r="D25" s="339"/>
      <c r="E25" s="340"/>
      <c r="F25" s="341"/>
      <c r="G25" s="342"/>
      <c r="H25" s="235"/>
      <c r="I25" s="249"/>
      <c r="J25" s="213"/>
      <c r="K25" s="213"/>
      <c r="L25" s="213"/>
      <c r="M25" s="213"/>
      <c r="N25" s="213"/>
      <c r="O25" s="213"/>
      <c r="P25" s="213"/>
      <c r="Q25" s="213"/>
      <c r="R25" s="213"/>
      <c r="S25" s="213"/>
      <c r="T25" s="213"/>
      <c r="U25" s="213"/>
      <c r="V25" s="213"/>
      <c r="W25" s="213"/>
      <c r="X25" s="213"/>
      <c r="Y25" s="213"/>
      <c r="Z25" s="213"/>
      <c r="AA25" s="213"/>
      <c r="AB25" s="213"/>
      <c r="AC25" s="213"/>
      <c r="AD25" s="213"/>
      <c r="AE25" s="213" t="s">
        <v>228</v>
      </c>
      <c r="AF25" s="213"/>
      <c r="AG25" s="213"/>
      <c r="AH25" s="213"/>
      <c r="AI25" s="213"/>
      <c r="AJ25" s="213"/>
      <c r="AK25" s="213"/>
      <c r="AL25" s="213"/>
      <c r="AM25" s="213"/>
      <c r="AN25" s="213"/>
      <c r="AO25" s="213"/>
      <c r="AP25" s="213"/>
      <c r="AQ25" s="213"/>
      <c r="AR25" s="213"/>
      <c r="AS25" s="213"/>
      <c r="AT25" s="213"/>
      <c r="AU25" s="213"/>
      <c r="AV25" s="213"/>
      <c r="AW25" s="213"/>
      <c r="AX25" s="213"/>
      <c r="AY25" s="213"/>
      <c r="AZ25" s="218" t="str">
        <f>B25</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A25" s="213"/>
      <c r="BB25" s="213"/>
      <c r="BC25" s="213"/>
      <c r="BD25" s="213"/>
      <c r="BE25" s="213"/>
      <c r="BF25" s="213"/>
      <c r="BG25" s="213"/>
      <c r="BH25" s="213"/>
    </row>
    <row r="26" spans="1:60" outlineLevel="1" x14ac:dyDescent="0.2">
      <c r="A26" s="247"/>
      <c r="B26" s="337" t="s">
        <v>254</v>
      </c>
      <c r="C26" s="338"/>
      <c r="D26" s="339"/>
      <c r="E26" s="340"/>
      <c r="F26" s="341"/>
      <c r="G26" s="342"/>
      <c r="H26" s="235"/>
      <c r="I26" s="249"/>
      <c r="J26" s="213"/>
      <c r="K26" s="213"/>
      <c r="L26" s="213"/>
      <c r="M26" s="213"/>
      <c r="N26" s="213"/>
      <c r="O26" s="213"/>
      <c r="P26" s="213"/>
      <c r="Q26" s="213"/>
      <c r="R26" s="213"/>
      <c r="S26" s="213"/>
      <c r="T26" s="213"/>
      <c r="U26" s="213"/>
      <c r="V26" s="213"/>
      <c r="W26" s="213"/>
      <c r="X26" s="213"/>
      <c r="Y26" s="213"/>
      <c r="Z26" s="213"/>
      <c r="AA26" s="213"/>
      <c r="AB26" s="213"/>
      <c r="AC26" s="213">
        <v>1</v>
      </c>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6">
        <v>4</v>
      </c>
      <c r="B27" s="226" t="s">
        <v>255</v>
      </c>
      <c r="C27" s="238" t="s">
        <v>256</v>
      </c>
      <c r="D27" s="229" t="s">
        <v>231</v>
      </c>
      <c r="E27" s="231">
        <v>0.38400000000000001</v>
      </c>
      <c r="F27" s="233"/>
      <c r="G27" s="234">
        <f>ROUND(E27*F27,2)</f>
        <v>0</v>
      </c>
      <c r="H27" s="235" t="s">
        <v>232</v>
      </c>
      <c r="I27" s="249" t="s">
        <v>182</v>
      </c>
      <c r="J27" s="213"/>
      <c r="K27" s="213"/>
      <c r="L27" s="213"/>
      <c r="M27" s="213"/>
      <c r="N27" s="213"/>
      <c r="O27" s="213"/>
      <c r="P27" s="213"/>
      <c r="Q27" s="213"/>
      <c r="R27" s="213"/>
      <c r="S27" s="213"/>
      <c r="T27" s="213"/>
      <c r="U27" s="213"/>
      <c r="V27" s="213"/>
      <c r="W27" s="213"/>
      <c r="X27" s="213"/>
      <c r="Y27" s="213"/>
      <c r="Z27" s="213"/>
      <c r="AA27" s="213"/>
      <c r="AB27" s="213"/>
      <c r="AC27" s="213"/>
      <c r="AD27" s="213"/>
      <c r="AE27" s="213" t="s">
        <v>233</v>
      </c>
      <c r="AF27" s="213"/>
      <c r="AG27" s="213"/>
      <c r="AH27" s="213"/>
      <c r="AI27" s="213"/>
      <c r="AJ27" s="213"/>
      <c r="AK27" s="213"/>
      <c r="AL27" s="213"/>
      <c r="AM27" s="213">
        <v>21</v>
      </c>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227"/>
      <c r="C28" s="266" t="s">
        <v>452</v>
      </c>
      <c r="D28" s="262"/>
      <c r="E28" s="264">
        <v>0.38400000000000001</v>
      </c>
      <c r="F28" s="234"/>
      <c r="G28" s="234"/>
      <c r="H28" s="235"/>
      <c r="I28" s="249"/>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7"/>
      <c r="B29" s="337" t="s">
        <v>252</v>
      </c>
      <c r="C29" s="338"/>
      <c r="D29" s="339"/>
      <c r="E29" s="340"/>
      <c r="F29" s="341"/>
      <c r="G29" s="342"/>
      <c r="H29" s="235"/>
      <c r="I29" s="249"/>
      <c r="J29" s="213"/>
      <c r="K29" s="213"/>
      <c r="L29" s="213"/>
      <c r="M29" s="213"/>
      <c r="N29" s="213"/>
      <c r="O29" s="213"/>
      <c r="P29" s="213"/>
      <c r="Q29" s="213"/>
      <c r="R29" s="213"/>
      <c r="S29" s="213"/>
      <c r="T29" s="213"/>
      <c r="U29" s="213"/>
      <c r="V29" s="213"/>
      <c r="W29" s="213"/>
      <c r="X29" s="213"/>
      <c r="Y29" s="213"/>
      <c r="Z29" s="213"/>
      <c r="AA29" s="213"/>
      <c r="AB29" s="213"/>
      <c r="AC29" s="213">
        <v>0</v>
      </c>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ht="22.5" outlineLevel="1" x14ac:dyDescent="0.2">
      <c r="A30" s="247"/>
      <c r="B30" s="337" t="s">
        <v>253</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c r="AD30" s="213"/>
      <c r="AE30" s="213" t="s">
        <v>228</v>
      </c>
      <c r="AF30" s="213"/>
      <c r="AG30" s="213"/>
      <c r="AH30" s="213"/>
      <c r="AI30" s="213"/>
      <c r="AJ30" s="213"/>
      <c r="AK30" s="213"/>
      <c r="AL30" s="213"/>
      <c r="AM30" s="213"/>
      <c r="AN30" s="213"/>
      <c r="AO30" s="213"/>
      <c r="AP30" s="213"/>
      <c r="AQ30" s="213"/>
      <c r="AR30" s="213"/>
      <c r="AS30" s="213"/>
      <c r="AT30" s="213"/>
      <c r="AU30" s="213"/>
      <c r="AV30" s="213"/>
      <c r="AW30" s="213"/>
      <c r="AX30" s="213"/>
      <c r="AY30" s="213"/>
      <c r="AZ30" s="218" t="str">
        <f>B30</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A30" s="213"/>
      <c r="BB30" s="213"/>
      <c r="BC30" s="213"/>
      <c r="BD30" s="213"/>
      <c r="BE30" s="213"/>
      <c r="BF30" s="213"/>
      <c r="BG30" s="213"/>
      <c r="BH30" s="213"/>
    </row>
    <row r="31" spans="1:60" outlineLevel="1" x14ac:dyDescent="0.2">
      <c r="A31" s="247"/>
      <c r="B31" s="337" t="s">
        <v>254</v>
      </c>
      <c r="C31" s="338"/>
      <c r="D31" s="339"/>
      <c r="E31" s="340"/>
      <c r="F31" s="341"/>
      <c r="G31" s="342"/>
      <c r="H31" s="235"/>
      <c r="I31" s="249"/>
      <c r="J31" s="213"/>
      <c r="K31" s="213"/>
      <c r="L31" s="213"/>
      <c r="M31" s="213"/>
      <c r="N31" s="213"/>
      <c r="O31" s="213"/>
      <c r="P31" s="213"/>
      <c r="Q31" s="213"/>
      <c r="R31" s="213"/>
      <c r="S31" s="213"/>
      <c r="T31" s="213"/>
      <c r="U31" s="213"/>
      <c r="V31" s="213"/>
      <c r="W31" s="213"/>
      <c r="X31" s="213"/>
      <c r="Y31" s="213"/>
      <c r="Z31" s="213"/>
      <c r="AA31" s="213"/>
      <c r="AB31" s="213"/>
      <c r="AC31" s="213">
        <v>1</v>
      </c>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7"/>
      <c r="B32" s="337" t="s">
        <v>258</v>
      </c>
      <c r="C32" s="338"/>
      <c r="D32" s="339"/>
      <c r="E32" s="340"/>
      <c r="F32" s="341"/>
      <c r="G32" s="342"/>
      <c r="H32" s="235"/>
      <c r="I32" s="249"/>
      <c r="J32" s="213"/>
      <c r="K32" s="213"/>
      <c r="L32" s="213"/>
      <c r="M32" s="213"/>
      <c r="N32" s="213"/>
      <c r="O32" s="213"/>
      <c r="P32" s="213"/>
      <c r="Q32" s="213"/>
      <c r="R32" s="213"/>
      <c r="S32" s="213"/>
      <c r="T32" s="213"/>
      <c r="U32" s="213"/>
      <c r="V32" s="213"/>
      <c r="W32" s="213"/>
      <c r="X32" s="213"/>
      <c r="Y32" s="213"/>
      <c r="Z32" s="213"/>
      <c r="AA32" s="213"/>
      <c r="AB32" s="213"/>
      <c r="AC32" s="213">
        <v>2</v>
      </c>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6">
        <v>5</v>
      </c>
      <c r="B33" s="226" t="s">
        <v>259</v>
      </c>
      <c r="C33" s="238" t="s">
        <v>260</v>
      </c>
      <c r="D33" s="229" t="s">
        <v>231</v>
      </c>
      <c r="E33" s="231">
        <v>0.1152</v>
      </c>
      <c r="F33" s="233"/>
      <c r="G33" s="234">
        <f>ROUND(E33*F33,2)</f>
        <v>0</v>
      </c>
      <c r="H33" s="235" t="s">
        <v>232</v>
      </c>
      <c r="I33" s="249" t="s">
        <v>182</v>
      </c>
      <c r="J33" s="213"/>
      <c r="K33" s="213"/>
      <c r="L33" s="213"/>
      <c r="M33" s="213"/>
      <c r="N33" s="213"/>
      <c r="O33" s="213"/>
      <c r="P33" s="213"/>
      <c r="Q33" s="213"/>
      <c r="R33" s="213"/>
      <c r="S33" s="213"/>
      <c r="T33" s="213"/>
      <c r="U33" s="213"/>
      <c r="V33" s="213"/>
      <c r="W33" s="213"/>
      <c r="X33" s="213"/>
      <c r="Y33" s="213"/>
      <c r="Z33" s="213"/>
      <c r="AA33" s="213"/>
      <c r="AB33" s="213"/>
      <c r="AC33" s="213"/>
      <c r="AD33" s="213"/>
      <c r="AE33" s="213" t="s">
        <v>233</v>
      </c>
      <c r="AF33" s="213"/>
      <c r="AG33" s="213"/>
      <c r="AH33" s="213"/>
      <c r="AI33" s="213"/>
      <c r="AJ33" s="213"/>
      <c r="AK33" s="213"/>
      <c r="AL33" s="213"/>
      <c r="AM33" s="213">
        <v>21</v>
      </c>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7"/>
      <c r="B34" s="227"/>
      <c r="C34" s="266" t="s">
        <v>453</v>
      </c>
      <c r="D34" s="262"/>
      <c r="E34" s="264">
        <v>0.1152</v>
      </c>
      <c r="F34" s="234"/>
      <c r="G34" s="234"/>
      <c r="H34" s="235"/>
      <c r="I34" s="249"/>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x14ac:dyDescent="0.2">
      <c r="A35" s="245" t="s">
        <v>177</v>
      </c>
      <c r="B35" s="225" t="s">
        <v>137</v>
      </c>
      <c r="C35" s="237" t="s">
        <v>138</v>
      </c>
      <c r="D35" s="228"/>
      <c r="E35" s="230"/>
      <c r="F35" s="330">
        <f>SUM(G36:G56)</f>
        <v>0</v>
      </c>
      <c r="G35" s="331"/>
      <c r="H35" s="232"/>
      <c r="I35" s="248"/>
      <c r="AE35" t="s">
        <v>178</v>
      </c>
    </row>
    <row r="36" spans="1:60" outlineLevel="1" x14ac:dyDescent="0.2">
      <c r="A36" s="247"/>
      <c r="B36" s="343" t="s">
        <v>262</v>
      </c>
      <c r="C36" s="344"/>
      <c r="D36" s="345"/>
      <c r="E36" s="346"/>
      <c r="F36" s="347"/>
      <c r="G36" s="348"/>
      <c r="H36" s="235"/>
      <c r="I36" s="249"/>
      <c r="J36" s="213"/>
      <c r="K36" s="213"/>
      <c r="L36" s="213"/>
      <c r="M36" s="213"/>
      <c r="N36" s="213"/>
      <c r="O36" s="213"/>
      <c r="P36" s="213"/>
      <c r="Q36" s="213"/>
      <c r="R36" s="213"/>
      <c r="S36" s="213"/>
      <c r="T36" s="213"/>
      <c r="U36" s="213"/>
      <c r="V36" s="213"/>
      <c r="W36" s="213"/>
      <c r="X36" s="213"/>
      <c r="Y36" s="213"/>
      <c r="Z36" s="213"/>
      <c r="AA36" s="213"/>
      <c r="AB36" s="213"/>
      <c r="AC36" s="213">
        <v>0</v>
      </c>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337" t="s">
        <v>263</v>
      </c>
      <c r="C37" s="338"/>
      <c r="D37" s="339"/>
      <c r="E37" s="340"/>
      <c r="F37" s="341"/>
      <c r="G37" s="342"/>
      <c r="H37" s="235"/>
      <c r="I37" s="249"/>
      <c r="J37" s="213"/>
      <c r="K37" s="213"/>
      <c r="L37" s="213"/>
      <c r="M37" s="213"/>
      <c r="N37" s="213"/>
      <c r="O37" s="213"/>
      <c r="P37" s="213"/>
      <c r="Q37" s="213"/>
      <c r="R37" s="213"/>
      <c r="S37" s="213"/>
      <c r="T37" s="213"/>
      <c r="U37" s="213"/>
      <c r="V37" s="213"/>
      <c r="W37" s="213"/>
      <c r="X37" s="213"/>
      <c r="Y37" s="213"/>
      <c r="Z37" s="213"/>
      <c r="AA37" s="213"/>
      <c r="AB37" s="213"/>
      <c r="AC37" s="213"/>
      <c r="AD37" s="213"/>
      <c r="AE37" s="213" t="s">
        <v>228</v>
      </c>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6">
        <v>6</v>
      </c>
      <c r="B38" s="226" t="s">
        <v>264</v>
      </c>
      <c r="C38" s="238" t="s">
        <v>265</v>
      </c>
      <c r="D38" s="229" t="s">
        <v>231</v>
      </c>
      <c r="E38" s="231">
        <v>104.825</v>
      </c>
      <c r="F38" s="233"/>
      <c r="G38" s="234">
        <f>ROUND(E38*F38,2)</f>
        <v>0</v>
      </c>
      <c r="H38" s="235" t="s">
        <v>232</v>
      </c>
      <c r="I38" s="249" t="s">
        <v>182</v>
      </c>
      <c r="J38" s="213"/>
      <c r="K38" s="213"/>
      <c r="L38" s="213"/>
      <c r="M38" s="213"/>
      <c r="N38" s="213"/>
      <c r="O38" s="213"/>
      <c r="P38" s="213"/>
      <c r="Q38" s="213"/>
      <c r="R38" s="213"/>
      <c r="S38" s="213"/>
      <c r="T38" s="213"/>
      <c r="U38" s="213"/>
      <c r="V38" s="213"/>
      <c r="W38" s="213"/>
      <c r="X38" s="213"/>
      <c r="Y38" s="213"/>
      <c r="Z38" s="213"/>
      <c r="AA38" s="213"/>
      <c r="AB38" s="213"/>
      <c r="AC38" s="213"/>
      <c r="AD38" s="213"/>
      <c r="AE38" s="213" t="s">
        <v>233</v>
      </c>
      <c r="AF38" s="213"/>
      <c r="AG38" s="213"/>
      <c r="AH38" s="213"/>
      <c r="AI38" s="213"/>
      <c r="AJ38" s="213"/>
      <c r="AK38" s="213"/>
      <c r="AL38" s="213"/>
      <c r="AM38" s="213">
        <v>21</v>
      </c>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7"/>
      <c r="B39" s="227"/>
      <c r="C39" s="267" t="s">
        <v>245</v>
      </c>
      <c r="D39" s="263"/>
      <c r="E39" s="265"/>
      <c r="F39" s="234"/>
      <c r="G39" s="234"/>
      <c r="H39" s="235"/>
      <c r="I39" s="24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7"/>
      <c r="B40" s="227"/>
      <c r="C40" s="268" t="s">
        <v>449</v>
      </c>
      <c r="D40" s="263"/>
      <c r="E40" s="265">
        <v>251.58</v>
      </c>
      <c r="F40" s="234"/>
      <c r="G40" s="234"/>
      <c r="H40" s="235"/>
      <c r="I40" s="249"/>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7"/>
      <c r="B41" s="227"/>
      <c r="C41" s="268" t="s">
        <v>450</v>
      </c>
      <c r="D41" s="263"/>
      <c r="E41" s="265">
        <v>-41.93</v>
      </c>
      <c r="F41" s="234"/>
      <c r="G41" s="234"/>
      <c r="H41" s="235"/>
      <c r="I41" s="249"/>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7"/>
      <c r="B42" s="227"/>
      <c r="C42" s="267" t="s">
        <v>250</v>
      </c>
      <c r="D42" s="263"/>
      <c r="E42" s="265"/>
      <c r="F42" s="234"/>
      <c r="G42" s="234"/>
      <c r="H42" s="235"/>
      <c r="I42" s="249"/>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7"/>
      <c r="B43" s="227"/>
      <c r="C43" s="266" t="s">
        <v>454</v>
      </c>
      <c r="D43" s="262"/>
      <c r="E43" s="264">
        <v>104.825</v>
      </c>
      <c r="F43" s="234"/>
      <c r="G43" s="234"/>
      <c r="H43" s="235"/>
      <c r="I43" s="249"/>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7"/>
      <c r="B44" s="337" t="s">
        <v>267</v>
      </c>
      <c r="C44" s="338"/>
      <c r="D44" s="339"/>
      <c r="E44" s="340"/>
      <c r="F44" s="341"/>
      <c r="G44" s="342"/>
      <c r="H44" s="235"/>
      <c r="I44" s="249"/>
      <c r="J44" s="213"/>
      <c r="K44" s="213"/>
      <c r="L44" s="213"/>
      <c r="M44" s="213"/>
      <c r="N44" s="213"/>
      <c r="O44" s="213"/>
      <c r="P44" s="213"/>
      <c r="Q44" s="213"/>
      <c r="R44" s="213"/>
      <c r="S44" s="213"/>
      <c r="T44" s="213"/>
      <c r="U44" s="213"/>
      <c r="V44" s="213"/>
      <c r="W44" s="213"/>
      <c r="X44" s="213"/>
      <c r="Y44" s="213"/>
      <c r="Z44" s="213"/>
      <c r="AA44" s="213"/>
      <c r="AB44" s="213"/>
      <c r="AC44" s="213">
        <v>0</v>
      </c>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337" t="s">
        <v>268</v>
      </c>
      <c r="C45" s="338"/>
      <c r="D45" s="339"/>
      <c r="E45" s="340"/>
      <c r="F45" s="341"/>
      <c r="G45" s="342"/>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t="s">
        <v>228</v>
      </c>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6">
        <v>7</v>
      </c>
      <c r="B46" s="226" t="s">
        <v>269</v>
      </c>
      <c r="C46" s="238" t="s">
        <v>270</v>
      </c>
      <c r="D46" s="229" t="s">
        <v>231</v>
      </c>
      <c r="E46" s="231">
        <v>111.26125999999999</v>
      </c>
      <c r="F46" s="233"/>
      <c r="G46" s="234">
        <f>ROUND(E46*F46,2)</f>
        <v>0</v>
      </c>
      <c r="H46" s="235" t="s">
        <v>232</v>
      </c>
      <c r="I46" s="249" t="s">
        <v>182</v>
      </c>
      <c r="J46" s="213"/>
      <c r="K46" s="213"/>
      <c r="L46" s="213"/>
      <c r="M46" s="213"/>
      <c r="N46" s="213"/>
      <c r="O46" s="213"/>
      <c r="P46" s="213"/>
      <c r="Q46" s="213"/>
      <c r="R46" s="213"/>
      <c r="S46" s="213"/>
      <c r="T46" s="213"/>
      <c r="U46" s="213"/>
      <c r="V46" s="213"/>
      <c r="W46" s="213"/>
      <c r="X46" s="213"/>
      <c r="Y46" s="213"/>
      <c r="Z46" s="213"/>
      <c r="AA46" s="213"/>
      <c r="AB46" s="213"/>
      <c r="AC46" s="213"/>
      <c r="AD46" s="213"/>
      <c r="AE46" s="213" t="s">
        <v>233</v>
      </c>
      <c r="AF46" s="213"/>
      <c r="AG46" s="213"/>
      <c r="AH46" s="213"/>
      <c r="AI46" s="213"/>
      <c r="AJ46" s="213"/>
      <c r="AK46" s="213"/>
      <c r="AL46" s="213"/>
      <c r="AM46" s="213">
        <v>21</v>
      </c>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227"/>
      <c r="C47" s="266" t="s">
        <v>455</v>
      </c>
      <c r="D47" s="262"/>
      <c r="E47" s="264">
        <v>111.26125999999999</v>
      </c>
      <c r="F47" s="234"/>
      <c r="G47" s="234"/>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6">
        <v>8</v>
      </c>
      <c r="B48" s="226" t="s">
        <v>272</v>
      </c>
      <c r="C48" s="238" t="s">
        <v>273</v>
      </c>
      <c r="D48" s="229" t="s">
        <v>231</v>
      </c>
      <c r="E48" s="231">
        <v>154.40337</v>
      </c>
      <c r="F48" s="233"/>
      <c r="G48" s="234">
        <f>ROUND(E48*F48,2)</f>
        <v>0</v>
      </c>
      <c r="H48" s="235" t="s">
        <v>232</v>
      </c>
      <c r="I48" s="249" t="s">
        <v>182</v>
      </c>
      <c r="J48" s="213"/>
      <c r="K48" s="213"/>
      <c r="L48" s="213"/>
      <c r="M48" s="213"/>
      <c r="N48" s="213"/>
      <c r="O48" s="213"/>
      <c r="P48" s="213"/>
      <c r="Q48" s="213"/>
      <c r="R48" s="213"/>
      <c r="S48" s="213"/>
      <c r="T48" s="213"/>
      <c r="U48" s="213"/>
      <c r="V48" s="213"/>
      <c r="W48" s="213"/>
      <c r="X48" s="213"/>
      <c r="Y48" s="213"/>
      <c r="Z48" s="213"/>
      <c r="AA48" s="213"/>
      <c r="AB48" s="213"/>
      <c r="AC48" s="213"/>
      <c r="AD48" s="213"/>
      <c r="AE48" s="213" t="s">
        <v>233</v>
      </c>
      <c r="AF48" s="213"/>
      <c r="AG48" s="213"/>
      <c r="AH48" s="213"/>
      <c r="AI48" s="213"/>
      <c r="AJ48" s="213"/>
      <c r="AK48" s="213"/>
      <c r="AL48" s="213"/>
      <c r="AM48" s="213">
        <v>21</v>
      </c>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266" t="s">
        <v>456</v>
      </c>
      <c r="D49" s="262"/>
      <c r="E49" s="264">
        <v>210.03399999999999</v>
      </c>
      <c r="F49" s="234"/>
      <c r="G49" s="234"/>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7"/>
      <c r="B50" s="227"/>
      <c r="C50" s="266" t="s">
        <v>457</v>
      </c>
      <c r="D50" s="262"/>
      <c r="E50" s="264">
        <v>-55.630629999999996</v>
      </c>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337" t="s">
        <v>276</v>
      </c>
      <c r="C51" s="338"/>
      <c r="D51" s="339"/>
      <c r="E51" s="340"/>
      <c r="F51" s="341"/>
      <c r="G51" s="342"/>
      <c r="H51" s="235"/>
      <c r="I51" s="249"/>
      <c r="J51" s="213"/>
      <c r="K51" s="213"/>
      <c r="L51" s="213"/>
      <c r="M51" s="213"/>
      <c r="N51" s="213"/>
      <c r="O51" s="213"/>
      <c r="P51" s="213"/>
      <c r="Q51" s="213"/>
      <c r="R51" s="213"/>
      <c r="S51" s="213"/>
      <c r="T51" s="213"/>
      <c r="U51" s="213"/>
      <c r="V51" s="213"/>
      <c r="W51" s="213"/>
      <c r="X51" s="213"/>
      <c r="Y51" s="213"/>
      <c r="Z51" s="213"/>
      <c r="AA51" s="213"/>
      <c r="AB51" s="213"/>
      <c r="AC51" s="213">
        <v>0</v>
      </c>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337" t="s">
        <v>277</v>
      </c>
      <c r="C52" s="338"/>
      <c r="D52" s="339"/>
      <c r="E52" s="340"/>
      <c r="F52" s="341"/>
      <c r="G52" s="342"/>
      <c r="H52" s="235"/>
      <c r="I52" s="249"/>
      <c r="J52" s="213"/>
      <c r="K52" s="213"/>
      <c r="L52" s="213"/>
      <c r="M52" s="213"/>
      <c r="N52" s="213"/>
      <c r="O52" s="213"/>
      <c r="P52" s="213"/>
      <c r="Q52" s="213"/>
      <c r="R52" s="213"/>
      <c r="S52" s="213"/>
      <c r="T52" s="213"/>
      <c r="U52" s="213"/>
      <c r="V52" s="213"/>
      <c r="W52" s="213"/>
      <c r="X52" s="213"/>
      <c r="Y52" s="213"/>
      <c r="Z52" s="213"/>
      <c r="AA52" s="213"/>
      <c r="AB52" s="213"/>
      <c r="AC52" s="213">
        <v>1</v>
      </c>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6">
        <v>9</v>
      </c>
      <c r="B53" s="226" t="s">
        <v>278</v>
      </c>
      <c r="C53" s="238" t="s">
        <v>279</v>
      </c>
      <c r="D53" s="229" t="s">
        <v>231</v>
      </c>
      <c r="E53" s="231">
        <v>55.630629999999996</v>
      </c>
      <c r="F53" s="233"/>
      <c r="G53" s="234">
        <f>ROUND(E53*F53,2)</f>
        <v>0</v>
      </c>
      <c r="H53" s="235" t="s">
        <v>232</v>
      </c>
      <c r="I53" s="249" t="s">
        <v>182</v>
      </c>
      <c r="J53" s="213"/>
      <c r="K53" s="213"/>
      <c r="L53" s="213"/>
      <c r="M53" s="213"/>
      <c r="N53" s="213"/>
      <c r="O53" s="213"/>
      <c r="P53" s="213"/>
      <c r="Q53" s="213"/>
      <c r="R53" s="213"/>
      <c r="S53" s="213"/>
      <c r="T53" s="213"/>
      <c r="U53" s="213"/>
      <c r="V53" s="213"/>
      <c r="W53" s="213"/>
      <c r="X53" s="213"/>
      <c r="Y53" s="213"/>
      <c r="Z53" s="213"/>
      <c r="AA53" s="213"/>
      <c r="AB53" s="213"/>
      <c r="AC53" s="213"/>
      <c r="AD53" s="213"/>
      <c r="AE53" s="213" t="s">
        <v>233</v>
      </c>
      <c r="AF53" s="213"/>
      <c r="AG53" s="213"/>
      <c r="AH53" s="213"/>
      <c r="AI53" s="213"/>
      <c r="AJ53" s="213"/>
      <c r="AK53" s="213"/>
      <c r="AL53" s="213"/>
      <c r="AM53" s="213">
        <v>21</v>
      </c>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227"/>
      <c r="C54" s="266" t="s">
        <v>458</v>
      </c>
      <c r="D54" s="262"/>
      <c r="E54" s="264">
        <v>55.630629999999996</v>
      </c>
      <c r="F54" s="234"/>
      <c r="G54" s="234"/>
      <c r="H54" s="235"/>
      <c r="I54" s="249"/>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7"/>
      <c r="B55" s="337" t="s">
        <v>281</v>
      </c>
      <c r="C55" s="338"/>
      <c r="D55" s="339"/>
      <c r="E55" s="340"/>
      <c r="F55" s="341"/>
      <c r="G55" s="342"/>
      <c r="H55" s="235"/>
      <c r="I55" s="249"/>
      <c r="J55" s="213"/>
      <c r="K55" s="213"/>
      <c r="L55" s="213"/>
      <c r="M55" s="213"/>
      <c r="N55" s="213"/>
      <c r="O55" s="213"/>
      <c r="P55" s="213"/>
      <c r="Q55" s="213"/>
      <c r="R55" s="213"/>
      <c r="S55" s="213"/>
      <c r="T55" s="213"/>
      <c r="U55" s="213"/>
      <c r="V55" s="213"/>
      <c r="W55" s="213"/>
      <c r="X55" s="213"/>
      <c r="Y55" s="213"/>
      <c r="Z55" s="213"/>
      <c r="AA55" s="213"/>
      <c r="AB55" s="213"/>
      <c r="AC55" s="213">
        <v>0</v>
      </c>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6">
        <v>10</v>
      </c>
      <c r="B56" s="226" t="s">
        <v>282</v>
      </c>
      <c r="C56" s="238" t="s">
        <v>283</v>
      </c>
      <c r="D56" s="229" t="s">
        <v>231</v>
      </c>
      <c r="E56" s="231">
        <v>154.40337</v>
      </c>
      <c r="F56" s="233"/>
      <c r="G56" s="234">
        <f>ROUND(E56*F56,2)</f>
        <v>0</v>
      </c>
      <c r="H56" s="235" t="s">
        <v>232</v>
      </c>
      <c r="I56" s="249" t="s">
        <v>182</v>
      </c>
      <c r="J56" s="213"/>
      <c r="K56" s="213"/>
      <c r="L56" s="213"/>
      <c r="M56" s="213"/>
      <c r="N56" s="213"/>
      <c r="O56" s="213"/>
      <c r="P56" s="213"/>
      <c r="Q56" s="213"/>
      <c r="R56" s="213"/>
      <c r="S56" s="213"/>
      <c r="T56" s="213"/>
      <c r="U56" s="213"/>
      <c r="V56" s="213"/>
      <c r="W56" s="213"/>
      <c r="X56" s="213"/>
      <c r="Y56" s="213"/>
      <c r="Z56" s="213"/>
      <c r="AA56" s="213"/>
      <c r="AB56" s="213"/>
      <c r="AC56" s="213"/>
      <c r="AD56" s="213"/>
      <c r="AE56" s="213" t="s">
        <v>233</v>
      </c>
      <c r="AF56" s="213"/>
      <c r="AG56" s="213"/>
      <c r="AH56" s="213"/>
      <c r="AI56" s="213"/>
      <c r="AJ56" s="213"/>
      <c r="AK56" s="213"/>
      <c r="AL56" s="213"/>
      <c r="AM56" s="213">
        <v>21</v>
      </c>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x14ac:dyDescent="0.2">
      <c r="A57" s="245" t="s">
        <v>177</v>
      </c>
      <c r="B57" s="225" t="s">
        <v>139</v>
      </c>
      <c r="C57" s="237" t="s">
        <v>140</v>
      </c>
      <c r="D57" s="228"/>
      <c r="E57" s="230"/>
      <c r="F57" s="330">
        <f>SUM(G58:G81)</f>
        <v>0</v>
      </c>
      <c r="G57" s="331"/>
      <c r="H57" s="232"/>
      <c r="I57" s="248"/>
      <c r="AE57" t="s">
        <v>178</v>
      </c>
    </row>
    <row r="58" spans="1:60" outlineLevel="1" x14ac:dyDescent="0.2">
      <c r="A58" s="247"/>
      <c r="B58" s="343" t="s">
        <v>284</v>
      </c>
      <c r="C58" s="344"/>
      <c r="D58" s="345"/>
      <c r="E58" s="346"/>
      <c r="F58" s="347"/>
      <c r="G58" s="348"/>
      <c r="H58" s="235"/>
      <c r="I58" s="249"/>
      <c r="J58" s="213"/>
      <c r="K58" s="213"/>
      <c r="L58" s="213"/>
      <c r="M58" s="213"/>
      <c r="N58" s="213"/>
      <c r="O58" s="213"/>
      <c r="P58" s="213"/>
      <c r="Q58" s="213"/>
      <c r="R58" s="213"/>
      <c r="S58" s="213"/>
      <c r="T58" s="213"/>
      <c r="U58" s="213"/>
      <c r="V58" s="213"/>
      <c r="W58" s="213"/>
      <c r="X58" s="213"/>
      <c r="Y58" s="213"/>
      <c r="Z58" s="213"/>
      <c r="AA58" s="213"/>
      <c r="AB58" s="213"/>
      <c r="AC58" s="213">
        <v>0</v>
      </c>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6">
        <v>11</v>
      </c>
      <c r="B59" s="226" t="s">
        <v>285</v>
      </c>
      <c r="C59" s="238" t="s">
        <v>286</v>
      </c>
      <c r="D59" s="229" t="s">
        <v>231</v>
      </c>
      <c r="E59" s="231">
        <v>55.630629999999996</v>
      </c>
      <c r="F59" s="233"/>
      <c r="G59" s="234">
        <f>ROUND(E59*F59,2)</f>
        <v>0</v>
      </c>
      <c r="H59" s="235" t="s">
        <v>232</v>
      </c>
      <c r="I59" s="249" t="s">
        <v>182</v>
      </c>
      <c r="J59" s="213"/>
      <c r="K59" s="213"/>
      <c r="L59" s="213"/>
      <c r="M59" s="213"/>
      <c r="N59" s="213"/>
      <c r="O59" s="213"/>
      <c r="P59" s="213"/>
      <c r="Q59" s="213"/>
      <c r="R59" s="213"/>
      <c r="S59" s="213"/>
      <c r="T59" s="213"/>
      <c r="U59" s="213"/>
      <c r="V59" s="213"/>
      <c r="W59" s="213"/>
      <c r="X59" s="213"/>
      <c r="Y59" s="213"/>
      <c r="Z59" s="213"/>
      <c r="AA59" s="213"/>
      <c r="AB59" s="213"/>
      <c r="AC59" s="213"/>
      <c r="AD59" s="213"/>
      <c r="AE59" s="213" t="s">
        <v>233</v>
      </c>
      <c r="AF59" s="213"/>
      <c r="AG59" s="213"/>
      <c r="AH59" s="213"/>
      <c r="AI59" s="213"/>
      <c r="AJ59" s="213"/>
      <c r="AK59" s="213"/>
      <c r="AL59" s="213"/>
      <c r="AM59" s="213">
        <v>21</v>
      </c>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7"/>
      <c r="B60" s="227"/>
      <c r="C60" s="266" t="s">
        <v>458</v>
      </c>
      <c r="D60" s="262"/>
      <c r="E60" s="264">
        <v>55.630629999999996</v>
      </c>
      <c r="F60" s="234"/>
      <c r="G60" s="234"/>
      <c r="H60" s="235"/>
      <c r="I60" s="249"/>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337" t="s">
        <v>291</v>
      </c>
      <c r="C61" s="338"/>
      <c r="D61" s="339"/>
      <c r="E61" s="340"/>
      <c r="F61" s="341"/>
      <c r="G61" s="342"/>
      <c r="H61" s="235"/>
      <c r="I61" s="249"/>
      <c r="J61" s="213"/>
      <c r="K61" s="213"/>
      <c r="L61" s="213"/>
      <c r="M61" s="213"/>
      <c r="N61" s="213"/>
      <c r="O61" s="213"/>
      <c r="P61" s="213"/>
      <c r="Q61" s="213"/>
      <c r="R61" s="213"/>
      <c r="S61" s="213"/>
      <c r="T61" s="213"/>
      <c r="U61" s="213"/>
      <c r="V61" s="213"/>
      <c r="W61" s="213"/>
      <c r="X61" s="213"/>
      <c r="Y61" s="213"/>
      <c r="Z61" s="213"/>
      <c r="AA61" s="213"/>
      <c r="AB61" s="213"/>
      <c r="AC61" s="213">
        <v>0</v>
      </c>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7"/>
      <c r="B62" s="337" t="s">
        <v>292</v>
      </c>
      <c r="C62" s="338"/>
      <c r="D62" s="339"/>
      <c r="E62" s="340"/>
      <c r="F62" s="341"/>
      <c r="G62" s="342"/>
      <c r="H62" s="235"/>
      <c r="I62" s="249"/>
      <c r="J62" s="213"/>
      <c r="K62" s="213"/>
      <c r="L62" s="213"/>
      <c r="M62" s="213"/>
      <c r="N62" s="213"/>
      <c r="O62" s="213"/>
      <c r="P62" s="213"/>
      <c r="Q62" s="213"/>
      <c r="R62" s="213"/>
      <c r="S62" s="213"/>
      <c r="T62" s="213"/>
      <c r="U62" s="213"/>
      <c r="V62" s="213"/>
      <c r="W62" s="213"/>
      <c r="X62" s="213"/>
      <c r="Y62" s="213"/>
      <c r="Z62" s="213"/>
      <c r="AA62" s="213"/>
      <c r="AB62" s="213"/>
      <c r="AC62" s="213"/>
      <c r="AD62" s="213"/>
      <c r="AE62" s="213" t="s">
        <v>228</v>
      </c>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6">
        <v>12</v>
      </c>
      <c r="B63" s="226" t="s">
        <v>293</v>
      </c>
      <c r="C63" s="238" t="s">
        <v>294</v>
      </c>
      <c r="D63" s="229" t="s">
        <v>231</v>
      </c>
      <c r="E63" s="231">
        <v>111.26125999999999</v>
      </c>
      <c r="F63" s="233"/>
      <c r="G63" s="234">
        <f>ROUND(E63*F63,2)</f>
        <v>0</v>
      </c>
      <c r="H63" s="235" t="s">
        <v>232</v>
      </c>
      <c r="I63" s="249" t="s">
        <v>182</v>
      </c>
      <c r="J63" s="213"/>
      <c r="K63" s="213"/>
      <c r="L63" s="213"/>
      <c r="M63" s="213"/>
      <c r="N63" s="213"/>
      <c r="O63" s="213"/>
      <c r="P63" s="213"/>
      <c r="Q63" s="213"/>
      <c r="R63" s="213"/>
      <c r="S63" s="213"/>
      <c r="T63" s="213"/>
      <c r="U63" s="213"/>
      <c r="V63" s="213"/>
      <c r="W63" s="213"/>
      <c r="X63" s="213"/>
      <c r="Y63" s="213"/>
      <c r="Z63" s="213"/>
      <c r="AA63" s="213"/>
      <c r="AB63" s="213"/>
      <c r="AC63" s="213"/>
      <c r="AD63" s="213"/>
      <c r="AE63" s="213" t="s">
        <v>233</v>
      </c>
      <c r="AF63" s="213"/>
      <c r="AG63" s="213"/>
      <c r="AH63" s="213"/>
      <c r="AI63" s="213"/>
      <c r="AJ63" s="213"/>
      <c r="AK63" s="213"/>
      <c r="AL63" s="213"/>
      <c r="AM63" s="213">
        <v>21</v>
      </c>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227"/>
      <c r="C64" s="317" t="s">
        <v>295</v>
      </c>
      <c r="D64" s="318"/>
      <c r="E64" s="319"/>
      <c r="F64" s="320"/>
      <c r="G64" s="321"/>
      <c r="H64" s="235"/>
      <c r="I64" s="249"/>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8" t="str">
        <f>C64</f>
        <v>včetně strojního přemístění materiálu pro zásyp ze vzdálenosti do 10 m od okraje zásypu</v>
      </c>
      <c r="BB64" s="213"/>
      <c r="BC64" s="213"/>
      <c r="BD64" s="213"/>
      <c r="BE64" s="213"/>
      <c r="BF64" s="213"/>
      <c r="BG64" s="213"/>
      <c r="BH64" s="213"/>
    </row>
    <row r="65" spans="1:60" outlineLevel="1" x14ac:dyDescent="0.2">
      <c r="A65" s="247"/>
      <c r="B65" s="227"/>
      <c r="C65" s="266" t="s">
        <v>296</v>
      </c>
      <c r="D65" s="262"/>
      <c r="E65" s="264"/>
      <c r="F65" s="234"/>
      <c r="G65" s="234"/>
      <c r="H65" s="235"/>
      <c r="I65" s="249"/>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6" t="s">
        <v>459</v>
      </c>
      <c r="D66" s="262"/>
      <c r="E66" s="264">
        <v>209.65</v>
      </c>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7"/>
      <c r="B67" s="227"/>
      <c r="C67" s="266" t="s">
        <v>460</v>
      </c>
      <c r="D67" s="262"/>
      <c r="E67" s="264">
        <v>-22.285799999999998</v>
      </c>
      <c r="F67" s="234"/>
      <c r="G67" s="234"/>
      <c r="H67" s="235"/>
      <c r="I67" s="249"/>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7"/>
      <c r="B68" s="227"/>
      <c r="C68" s="266" t="s">
        <v>461</v>
      </c>
      <c r="D68" s="262"/>
      <c r="E68" s="264">
        <v>-76.102950000000007</v>
      </c>
      <c r="F68" s="234"/>
      <c r="G68" s="234"/>
      <c r="H68" s="235"/>
      <c r="I68" s="249"/>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337" t="s">
        <v>300</v>
      </c>
      <c r="C69" s="338"/>
      <c r="D69" s="339"/>
      <c r="E69" s="340"/>
      <c r="F69" s="341"/>
      <c r="G69" s="342"/>
      <c r="H69" s="235"/>
      <c r="I69" s="249"/>
      <c r="J69" s="213"/>
      <c r="K69" s="213"/>
      <c r="L69" s="213"/>
      <c r="M69" s="213"/>
      <c r="N69" s="213"/>
      <c r="O69" s="213"/>
      <c r="P69" s="213"/>
      <c r="Q69" s="213"/>
      <c r="R69" s="213"/>
      <c r="S69" s="213"/>
      <c r="T69" s="213"/>
      <c r="U69" s="213"/>
      <c r="V69" s="213"/>
      <c r="W69" s="213"/>
      <c r="X69" s="213"/>
      <c r="Y69" s="213"/>
      <c r="Z69" s="213"/>
      <c r="AA69" s="213"/>
      <c r="AB69" s="213"/>
      <c r="AC69" s="213">
        <v>0</v>
      </c>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ht="22.5" outlineLevel="1" x14ac:dyDescent="0.2">
      <c r="A70" s="247"/>
      <c r="B70" s="337" t="s">
        <v>301</v>
      </c>
      <c r="C70" s="338"/>
      <c r="D70" s="339"/>
      <c r="E70" s="340"/>
      <c r="F70" s="341"/>
      <c r="G70" s="342"/>
      <c r="H70" s="235"/>
      <c r="I70" s="249"/>
      <c r="J70" s="213"/>
      <c r="K70" s="213"/>
      <c r="L70" s="213"/>
      <c r="M70" s="213"/>
      <c r="N70" s="213"/>
      <c r="O70" s="213"/>
      <c r="P70" s="213"/>
      <c r="Q70" s="213"/>
      <c r="R70" s="213"/>
      <c r="S70" s="213"/>
      <c r="T70" s="213"/>
      <c r="U70" s="213"/>
      <c r="V70" s="213"/>
      <c r="W70" s="213"/>
      <c r="X70" s="213"/>
      <c r="Y70" s="213"/>
      <c r="Z70" s="213"/>
      <c r="AA70" s="213"/>
      <c r="AB70" s="213"/>
      <c r="AC70" s="213"/>
      <c r="AD70" s="213"/>
      <c r="AE70" s="213" t="s">
        <v>228</v>
      </c>
      <c r="AF70" s="213"/>
      <c r="AG70" s="213"/>
      <c r="AH70" s="213"/>
      <c r="AI70" s="213"/>
      <c r="AJ70" s="213"/>
      <c r="AK70" s="213"/>
      <c r="AL70" s="213"/>
      <c r="AM70" s="213"/>
      <c r="AN70" s="213"/>
      <c r="AO70" s="213"/>
      <c r="AP70" s="213"/>
      <c r="AQ70" s="213"/>
      <c r="AR70" s="213"/>
      <c r="AS70" s="213"/>
      <c r="AT70" s="213"/>
      <c r="AU70" s="213"/>
      <c r="AV70" s="213"/>
      <c r="AW70" s="213"/>
      <c r="AX70" s="213"/>
      <c r="AY70" s="213"/>
      <c r="AZ70" s="218" t="str">
        <f>B70</f>
        <v>sypaninou z vhodných hornin tř. 1 - 4 nebo materiálem připraveným podél výkopu ve vzdálenosti do 3 m od jeho kraje, pro jakoukoliv hloubku výkopu a jakoukoliv míru zhutnění,</v>
      </c>
      <c r="BA70" s="213"/>
      <c r="BB70" s="213"/>
      <c r="BC70" s="213"/>
      <c r="BD70" s="213"/>
      <c r="BE70" s="213"/>
      <c r="BF70" s="213"/>
      <c r="BG70" s="213"/>
      <c r="BH70" s="213"/>
    </row>
    <row r="71" spans="1:60" outlineLevel="1" x14ac:dyDescent="0.2">
      <c r="A71" s="246">
        <v>13</v>
      </c>
      <c r="B71" s="226" t="s">
        <v>302</v>
      </c>
      <c r="C71" s="238" t="s">
        <v>303</v>
      </c>
      <c r="D71" s="229" t="s">
        <v>231</v>
      </c>
      <c r="E71" s="231">
        <v>75.169340000000005</v>
      </c>
      <c r="F71" s="233"/>
      <c r="G71" s="234">
        <f>ROUND(E71*F71,2)</f>
        <v>0</v>
      </c>
      <c r="H71" s="235" t="s">
        <v>232</v>
      </c>
      <c r="I71" s="249" t="s">
        <v>182</v>
      </c>
      <c r="J71" s="213"/>
      <c r="K71" s="213"/>
      <c r="L71" s="213"/>
      <c r="M71" s="213"/>
      <c r="N71" s="213"/>
      <c r="O71" s="213"/>
      <c r="P71" s="213"/>
      <c r="Q71" s="213"/>
      <c r="R71" s="213"/>
      <c r="S71" s="213"/>
      <c r="T71" s="213"/>
      <c r="U71" s="213"/>
      <c r="V71" s="213"/>
      <c r="W71" s="213"/>
      <c r="X71" s="213"/>
      <c r="Y71" s="213"/>
      <c r="Z71" s="213"/>
      <c r="AA71" s="213"/>
      <c r="AB71" s="213"/>
      <c r="AC71" s="213"/>
      <c r="AD71" s="213"/>
      <c r="AE71" s="213" t="s">
        <v>233</v>
      </c>
      <c r="AF71" s="213"/>
      <c r="AG71" s="213"/>
      <c r="AH71" s="213"/>
      <c r="AI71" s="213"/>
      <c r="AJ71" s="213"/>
      <c r="AK71" s="213"/>
      <c r="AL71" s="213"/>
      <c r="AM71" s="213">
        <v>21</v>
      </c>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7"/>
      <c r="B72" s="227"/>
      <c r="C72" s="266" t="s">
        <v>462</v>
      </c>
      <c r="D72" s="262"/>
      <c r="E72" s="264">
        <v>75.169340000000005</v>
      </c>
      <c r="F72" s="234"/>
      <c r="G72" s="234"/>
      <c r="H72" s="235"/>
      <c r="I72" s="249"/>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6">
        <v>14</v>
      </c>
      <c r="B73" s="226" t="s">
        <v>305</v>
      </c>
      <c r="C73" s="238" t="s">
        <v>306</v>
      </c>
      <c r="D73" s="229" t="s">
        <v>307</v>
      </c>
      <c r="E73" s="231">
        <v>121.47365000000001</v>
      </c>
      <c r="F73" s="233"/>
      <c r="G73" s="234">
        <f>ROUND(E73*F73,2)</f>
        <v>0</v>
      </c>
      <c r="H73" s="235" t="s">
        <v>308</v>
      </c>
      <c r="I73" s="249" t="s">
        <v>182</v>
      </c>
      <c r="J73" s="213"/>
      <c r="K73" s="213"/>
      <c r="L73" s="213"/>
      <c r="M73" s="213"/>
      <c r="N73" s="213"/>
      <c r="O73" s="213"/>
      <c r="P73" s="213"/>
      <c r="Q73" s="213"/>
      <c r="R73" s="213"/>
      <c r="S73" s="213"/>
      <c r="T73" s="213"/>
      <c r="U73" s="213"/>
      <c r="V73" s="213"/>
      <c r="W73" s="213"/>
      <c r="X73" s="213"/>
      <c r="Y73" s="213"/>
      <c r="Z73" s="213"/>
      <c r="AA73" s="213"/>
      <c r="AB73" s="213"/>
      <c r="AC73" s="213"/>
      <c r="AD73" s="213"/>
      <c r="AE73" s="213" t="s">
        <v>183</v>
      </c>
      <c r="AF73" s="213"/>
      <c r="AG73" s="213"/>
      <c r="AH73" s="213"/>
      <c r="AI73" s="213"/>
      <c r="AJ73" s="213"/>
      <c r="AK73" s="213"/>
      <c r="AL73" s="213"/>
      <c r="AM73" s="213">
        <v>21</v>
      </c>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7"/>
      <c r="B74" s="227"/>
      <c r="C74" s="266" t="s">
        <v>463</v>
      </c>
      <c r="D74" s="262"/>
      <c r="E74" s="264">
        <v>121.47365000000001</v>
      </c>
      <c r="F74" s="234"/>
      <c r="G74" s="234"/>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6">
        <v>15</v>
      </c>
      <c r="B75" s="226" t="s">
        <v>310</v>
      </c>
      <c r="C75" s="238" t="s">
        <v>311</v>
      </c>
      <c r="D75" s="229" t="s">
        <v>307</v>
      </c>
      <c r="E75" s="231">
        <v>89.899100000000004</v>
      </c>
      <c r="F75" s="233"/>
      <c r="G75" s="234">
        <f>ROUND(E75*F75,2)</f>
        <v>0</v>
      </c>
      <c r="H75" s="235" t="s">
        <v>308</v>
      </c>
      <c r="I75" s="249" t="s">
        <v>182</v>
      </c>
      <c r="J75" s="213"/>
      <c r="K75" s="213"/>
      <c r="L75" s="213"/>
      <c r="M75" s="213"/>
      <c r="N75" s="213"/>
      <c r="O75" s="213"/>
      <c r="P75" s="213"/>
      <c r="Q75" s="213"/>
      <c r="R75" s="213"/>
      <c r="S75" s="213"/>
      <c r="T75" s="213"/>
      <c r="U75" s="213"/>
      <c r="V75" s="213"/>
      <c r="W75" s="213"/>
      <c r="X75" s="213"/>
      <c r="Y75" s="213"/>
      <c r="Z75" s="213"/>
      <c r="AA75" s="213"/>
      <c r="AB75" s="213"/>
      <c r="AC75" s="213"/>
      <c r="AD75" s="213"/>
      <c r="AE75" s="213" t="s">
        <v>183</v>
      </c>
      <c r="AF75" s="213"/>
      <c r="AG75" s="213"/>
      <c r="AH75" s="213"/>
      <c r="AI75" s="213"/>
      <c r="AJ75" s="213"/>
      <c r="AK75" s="213"/>
      <c r="AL75" s="213"/>
      <c r="AM75" s="213">
        <v>21</v>
      </c>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7"/>
      <c r="B76" s="227"/>
      <c r="C76" s="266" t="s">
        <v>464</v>
      </c>
      <c r="D76" s="262"/>
      <c r="E76" s="264">
        <v>89.899100000000004</v>
      </c>
      <c r="F76" s="234"/>
      <c r="G76" s="234"/>
      <c r="H76" s="235"/>
      <c r="I76" s="249"/>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7"/>
      <c r="B77" s="227"/>
      <c r="C77" s="267" t="s">
        <v>245</v>
      </c>
      <c r="D77" s="263"/>
      <c r="E77" s="265"/>
      <c r="F77" s="234"/>
      <c r="G77" s="234"/>
      <c r="H77" s="235"/>
      <c r="I77" s="249"/>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7"/>
      <c r="B78" s="227"/>
      <c r="C78" s="268" t="s">
        <v>465</v>
      </c>
      <c r="D78" s="263"/>
      <c r="E78" s="265">
        <v>209.65</v>
      </c>
      <c r="F78" s="234"/>
      <c r="G78" s="234"/>
      <c r="H78" s="235"/>
      <c r="I78" s="249"/>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227"/>
      <c r="C79" s="268" t="s">
        <v>466</v>
      </c>
      <c r="D79" s="263"/>
      <c r="E79" s="265">
        <v>-22.285799999999998</v>
      </c>
      <c r="F79" s="234"/>
      <c r="G79" s="234"/>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7"/>
      <c r="B80" s="227"/>
      <c r="C80" s="268" t="s">
        <v>467</v>
      </c>
      <c r="D80" s="263"/>
      <c r="E80" s="265">
        <v>-76.102950000000007</v>
      </c>
      <c r="F80" s="234"/>
      <c r="G80" s="234"/>
      <c r="H80" s="235"/>
      <c r="I80" s="249"/>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7"/>
      <c r="B81" s="227"/>
      <c r="C81" s="267" t="s">
        <v>250</v>
      </c>
      <c r="D81" s="263"/>
      <c r="E81" s="265"/>
      <c r="F81" s="234"/>
      <c r="G81" s="234"/>
      <c r="H81" s="235"/>
      <c r="I81" s="249"/>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x14ac:dyDescent="0.2">
      <c r="A82" s="245" t="s">
        <v>177</v>
      </c>
      <c r="B82" s="225" t="s">
        <v>141</v>
      </c>
      <c r="C82" s="237" t="s">
        <v>142</v>
      </c>
      <c r="D82" s="228"/>
      <c r="E82" s="230"/>
      <c r="F82" s="330">
        <f>SUM(G83:G95)</f>
        <v>0</v>
      </c>
      <c r="G82" s="331"/>
      <c r="H82" s="232"/>
      <c r="I82" s="248"/>
      <c r="AE82" t="s">
        <v>178</v>
      </c>
    </row>
    <row r="83" spans="1:60" outlineLevel="1" x14ac:dyDescent="0.2">
      <c r="A83" s="247"/>
      <c r="B83" s="343" t="s">
        <v>313</v>
      </c>
      <c r="C83" s="344"/>
      <c r="D83" s="345"/>
      <c r="E83" s="346"/>
      <c r="F83" s="347"/>
      <c r="G83" s="348"/>
      <c r="H83" s="235"/>
      <c r="I83" s="249"/>
      <c r="J83" s="213"/>
      <c r="K83" s="213"/>
      <c r="L83" s="213"/>
      <c r="M83" s="213"/>
      <c r="N83" s="213"/>
      <c r="O83" s="213"/>
      <c r="P83" s="213"/>
      <c r="Q83" s="213"/>
      <c r="R83" s="213"/>
      <c r="S83" s="213"/>
      <c r="T83" s="213"/>
      <c r="U83" s="213"/>
      <c r="V83" s="213"/>
      <c r="W83" s="213"/>
      <c r="X83" s="213"/>
      <c r="Y83" s="213"/>
      <c r="Z83" s="213"/>
      <c r="AA83" s="213"/>
      <c r="AB83" s="213"/>
      <c r="AC83" s="213">
        <v>0</v>
      </c>
      <c r="AD83" s="213"/>
      <c r="AE83" s="213"/>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7"/>
      <c r="B84" s="337" t="s">
        <v>314</v>
      </c>
      <c r="C84" s="338"/>
      <c r="D84" s="339"/>
      <c r="E84" s="340"/>
      <c r="F84" s="341"/>
      <c r="G84" s="342"/>
      <c r="H84" s="235"/>
      <c r="I84" s="249"/>
      <c r="J84" s="213"/>
      <c r="K84" s="213"/>
      <c r="L84" s="213"/>
      <c r="M84" s="213"/>
      <c r="N84" s="213"/>
      <c r="O84" s="213"/>
      <c r="P84" s="213"/>
      <c r="Q84" s="213"/>
      <c r="R84" s="213"/>
      <c r="S84" s="213"/>
      <c r="T84" s="213"/>
      <c r="U84" s="213"/>
      <c r="V84" s="213"/>
      <c r="W84" s="213"/>
      <c r="X84" s="213"/>
      <c r="Y84" s="213"/>
      <c r="Z84" s="213"/>
      <c r="AA84" s="213"/>
      <c r="AB84" s="213"/>
      <c r="AC84" s="213"/>
      <c r="AD84" s="213"/>
      <c r="AE84" s="213" t="s">
        <v>228</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6">
        <v>16</v>
      </c>
      <c r="B85" s="226" t="s">
        <v>315</v>
      </c>
      <c r="C85" s="238" t="s">
        <v>316</v>
      </c>
      <c r="D85" s="229" t="s">
        <v>231</v>
      </c>
      <c r="E85" s="231">
        <v>22.1388</v>
      </c>
      <c r="F85" s="233"/>
      <c r="G85" s="234">
        <f>ROUND(E85*F85,2)</f>
        <v>0</v>
      </c>
      <c r="H85" s="235" t="s">
        <v>317</v>
      </c>
      <c r="I85" s="249" t="s">
        <v>182</v>
      </c>
      <c r="J85" s="213"/>
      <c r="K85" s="213"/>
      <c r="L85" s="213"/>
      <c r="M85" s="213"/>
      <c r="N85" s="213"/>
      <c r="O85" s="213"/>
      <c r="P85" s="213"/>
      <c r="Q85" s="213"/>
      <c r="R85" s="213"/>
      <c r="S85" s="213"/>
      <c r="T85" s="213"/>
      <c r="U85" s="213"/>
      <c r="V85" s="213"/>
      <c r="W85" s="213"/>
      <c r="X85" s="213"/>
      <c r="Y85" s="213"/>
      <c r="Z85" s="213"/>
      <c r="AA85" s="213"/>
      <c r="AB85" s="213"/>
      <c r="AC85" s="213"/>
      <c r="AD85" s="213"/>
      <c r="AE85" s="213" t="s">
        <v>233</v>
      </c>
      <c r="AF85" s="213"/>
      <c r="AG85" s="213"/>
      <c r="AH85" s="213"/>
      <c r="AI85" s="213"/>
      <c r="AJ85" s="213"/>
      <c r="AK85" s="213"/>
      <c r="AL85" s="213"/>
      <c r="AM85" s="213">
        <v>21</v>
      </c>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7"/>
      <c r="B86" s="227"/>
      <c r="C86" s="266" t="s">
        <v>468</v>
      </c>
      <c r="D86" s="262"/>
      <c r="E86" s="264">
        <v>22.285799999999998</v>
      </c>
      <c r="F86" s="234"/>
      <c r="G86" s="234"/>
      <c r="H86" s="235"/>
      <c r="I86" s="249"/>
      <c r="J86" s="213"/>
      <c r="K86" s="213"/>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7"/>
      <c r="B87" s="227"/>
      <c r="C87" s="266" t="s">
        <v>469</v>
      </c>
      <c r="D87" s="262"/>
      <c r="E87" s="264">
        <v>-0.14699999999999999</v>
      </c>
      <c r="F87" s="234"/>
      <c r="G87" s="234"/>
      <c r="H87" s="235"/>
      <c r="I87" s="249"/>
      <c r="J87" s="213"/>
      <c r="K87" s="213"/>
      <c r="L87" s="213"/>
      <c r="M87" s="213"/>
      <c r="N87" s="213"/>
      <c r="O87" s="213"/>
      <c r="P87" s="213"/>
      <c r="Q87" s="213"/>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337" t="s">
        <v>320</v>
      </c>
      <c r="C88" s="338"/>
      <c r="D88" s="339"/>
      <c r="E88" s="340"/>
      <c r="F88" s="341"/>
      <c r="G88" s="342"/>
      <c r="H88" s="235"/>
      <c r="I88" s="249"/>
      <c r="J88" s="213"/>
      <c r="K88" s="213"/>
      <c r="L88" s="213"/>
      <c r="M88" s="213"/>
      <c r="N88" s="213"/>
      <c r="O88" s="213"/>
      <c r="P88" s="213"/>
      <c r="Q88" s="213"/>
      <c r="R88" s="213"/>
      <c r="S88" s="213"/>
      <c r="T88" s="213"/>
      <c r="U88" s="213"/>
      <c r="V88" s="213"/>
      <c r="W88" s="213"/>
      <c r="X88" s="213"/>
      <c r="Y88" s="213"/>
      <c r="Z88" s="213"/>
      <c r="AA88" s="213"/>
      <c r="AB88" s="213"/>
      <c r="AC88" s="213">
        <v>0</v>
      </c>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7"/>
      <c r="B89" s="337" t="s">
        <v>321</v>
      </c>
      <c r="C89" s="338"/>
      <c r="D89" s="339"/>
      <c r="E89" s="340"/>
      <c r="F89" s="341"/>
      <c r="G89" s="342"/>
      <c r="H89" s="235"/>
      <c r="I89" s="249"/>
      <c r="J89" s="213"/>
      <c r="K89" s="213"/>
      <c r="L89" s="213"/>
      <c r="M89" s="213"/>
      <c r="N89" s="213"/>
      <c r="O89" s="213"/>
      <c r="P89" s="213"/>
      <c r="Q89" s="213"/>
      <c r="R89" s="213"/>
      <c r="S89" s="213"/>
      <c r="T89" s="213"/>
      <c r="U89" s="213"/>
      <c r="V89" s="213"/>
      <c r="W89" s="213"/>
      <c r="X89" s="213"/>
      <c r="Y89" s="213"/>
      <c r="Z89" s="213"/>
      <c r="AA89" s="213"/>
      <c r="AB89" s="213"/>
      <c r="AC89" s="213"/>
      <c r="AD89" s="213"/>
      <c r="AE89" s="213" t="s">
        <v>228</v>
      </c>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6">
        <v>17</v>
      </c>
      <c r="B90" s="226" t="s">
        <v>322</v>
      </c>
      <c r="C90" s="238" t="s">
        <v>323</v>
      </c>
      <c r="D90" s="229" t="s">
        <v>231</v>
      </c>
      <c r="E90" s="231">
        <v>0.14699999999999999</v>
      </c>
      <c r="F90" s="233"/>
      <c r="G90" s="234">
        <f>ROUND(E90*F90,2)</f>
        <v>0</v>
      </c>
      <c r="H90" s="235" t="s">
        <v>317</v>
      </c>
      <c r="I90" s="249" t="s">
        <v>182</v>
      </c>
      <c r="J90" s="213"/>
      <c r="K90" s="213"/>
      <c r="L90" s="213"/>
      <c r="M90" s="213"/>
      <c r="N90" s="213"/>
      <c r="O90" s="213"/>
      <c r="P90" s="213"/>
      <c r="Q90" s="213"/>
      <c r="R90" s="213"/>
      <c r="S90" s="213"/>
      <c r="T90" s="213"/>
      <c r="U90" s="213"/>
      <c r="V90" s="213"/>
      <c r="W90" s="213"/>
      <c r="X90" s="213"/>
      <c r="Y90" s="213"/>
      <c r="Z90" s="213"/>
      <c r="AA90" s="213"/>
      <c r="AB90" s="213"/>
      <c r="AC90" s="213"/>
      <c r="AD90" s="213"/>
      <c r="AE90" s="213" t="s">
        <v>233</v>
      </c>
      <c r="AF90" s="213"/>
      <c r="AG90" s="213"/>
      <c r="AH90" s="213"/>
      <c r="AI90" s="213"/>
      <c r="AJ90" s="213"/>
      <c r="AK90" s="213"/>
      <c r="AL90" s="213"/>
      <c r="AM90" s="213">
        <v>21</v>
      </c>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7"/>
      <c r="B91" s="227"/>
      <c r="C91" s="266" t="s">
        <v>470</v>
      </c>
      <c r="D91" s="262"/>
      <c r="E91" s="264">
        <v>0.14699999999999999</v>
      </c>
      <c r="F91" s="234"/>
      <c r="G91" s="234"/>
      <c r="H91" s="235"/>
      <c r="I91" s="249"/>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337" t="s">
        <v>325</v>
      </c>
      <c r="C92" s="338"/>
      <c r="D92" s="339"/>
      <c r="E92" s="340"/>
      <c r="F92" s="341"/>
      <c r="G92" s="342"/>
      <c r="H92" s="235"/>
      <c r="I92" s="249"/>
      <c r="J92" s="213"/>
      <c r="K92" s="213"/>
      <c r="L92" s="213"/>
      <c r="M92" s="213"/>
      <c r="N92" s="213"/>
      <c r="O92" s="213"/>
      <c r="P92" s="213"/>
      <c r="Q92" s="213"/>
      <c r="R92" s="213"/>
      <c r="S92" s="213"/>
      <c r="T92" s="213"/>
      <c r="U92" s="213"/>
      <c r="V92" s="213"/>
      <c r="W92" s="213"/>
      <c r="X92" s="213"/>
      <c r="Y92" s="213"/>
      <c r="Z92" s="213"/>
      <c r="AA92" s="213"/>
      <c r="AB92" s="213"/>
      <c r="AC92" s="213">
        <v>0</v>
      </c>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7"/>
      <c r="B93" s="337" t="s">
        <v>314</v>
      </c>
      <c r="C93" s="338"/>
      <c r="D93" s="339"/>
      <c r="E93" s="340"/>
      <c r="F93" s="341"/>
      <c r="G93" s="342"/>
      <c r="H93" s="235"/>
      <c r="I93" s="249"/>
      <c r="J93" s="213"/>
      <c r="K93" s="213"/>
      <c r="L93" s="213"/>
      <c r="M93" s="213"/>
      <c r="N93" s="213"/>
      <c r="O93" s="213"/>
      <c r="P93" s="213"/>
      <c r="Q93" s="213"/>
      <c r="R93" s="213"/>
      <c r="S93" s="213"/>
      <c r="T93" s="213"/>
      <c r="U93" s="213"/>
      <c r="V93" s="213"/>
      <c r="W93" s="213"/>
      <c r="X93" s="213"/>
      <c r="Y93" s="213"/>
      <c r="Z93" s="213"/>
      <c r="AA93" s="213"/>
      <c r="AB93" s="213"/>
      <c r="AC93" s="213"/>
      <c r="AD93" s="213"/>
      <c r="AE93" s="213" t="s">
        <v>228</v>
      </c>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6">
        <v>18</v>
      </c>
      <c r="B94" s="226" t="s">
        <v>326</v>
      </c>
      <c r="C94" s="238" t="s">
        <v>327</v>
      </c>
      <c r="D94" s="229" t="s">
        <v>328</v>
      </c>
      <c r="E94" s="231">
        <v>0.42</v>
      </c>
      <c r="F94" s="233"/>
      <c r="G94" s="234">
        <f>ROUND(E94*F94,2)</f>
        <v>0</v>
      </c>
      <c r="H94" s="235" t="s">
        <v>317</v>
      </c>
      <c r="I94" s="249" t="s">
        <v>182</v>
      </c>
      <c r="J94" s="213"/>
      <c r="K94" s="213"/>
      <c r="L94" s="213"/>
      <c r="M94" s="213"/>
      <c r="N94" s="213"/>
      <c r="O94" s="213"/>
      <c r="P94" s="213"/>
      <c r="Q94" s="213"/>
      <c r="R94" s="213"/>
      <c r="S94" s="213"/>
      <c r="T94" s="213"/>
      <c r="U94" s="213"/>
      <c r="V94" s="213"/>
      <c r="W94" s="213"/>
      <c r="X94" s="213"/>
      <c r="Y94" s="213"/>
      <c r="Z94" s="213"/>
      <c r="AA94" s="213"/>
      <c r="AB94" s="213"/>
      <c r="AC94" s="213"/>
      <c r="AD94" s="213"/>
      <c r="AE94" s="213" t="s">
        <v>233</v>
      </c>
      <c r="AF94" s="213"/>
      <c r="AG94" s="213"/>
      <c r="AH94" s="213"/>
      <c r="AI94" s="213"/>
      <c r="AJ94" s="213"/>
      <c r="AK94" s="213"/>
      <c r="AL94" s="213"/>
      <c r="AM94" s="213">
        <v>21</v>
      </c>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1" x14ac:dyDescent="0.2">
      <c r="A95" s="247"/>
      <c r="B95" s="227"/>
      <c r="C95" s="266" t="s">
        <v>471</v>
      </c>
      <c r="D95" s="262"/>
      <c r="E95" s="264">
        <v>0.42</v>
      </c>
      <c r="F95" s="234"/>
      <c r="G95" s="234"/>
      <c r="H95" s="235"/>
      <c r="I95" s="249"/>
      <c r="J95" s="213"/>
      <c r="K95" s="213"/>
      <c r="L95" s="213"/>
      <c r="M95" s="213"/>
      <c r="N95" s="213"/>
      <c r="O95" s="213"/>
      <c r="P95" s="213"/>
      <c r="Q95" s="213"/>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x14ac:dyDescent="0.2">
      <c r="A96" s="245" t="s">
        <v>177</v>
      </c>
      <c r="B96" s="225" t="s">
        <v>147</v>
      </c>
      <c r="C96" s="237" t="s">
        <v>148</v>
      </c>
      <c r="D96" s="228"/>
      <c r="E96" s="230"/>
      <c r="F96" s="330">
        <f>SUM(G97:G100)</f>
        <v>0</v>
      </c>
      <c r="G96" s="331"/>
      <c r="H96" s="232"/>
      <c r="I96" s="248"/>
      <c r="AE96" t="s">
        <v>178</v>
      </c>
    </row>
    <row r="97" spans="1:60" outlineLevel="1" x14ac:dyDescent="0.2">
      <c r="A97" s="247"/>
      <c r="B97" s="343" t="s">
        <v>403</v>
      </c>
      <c r="C97" s="344"/>
      <c r="D97" s="345"/>
      <c r="E97" s="346"/>
      <c r="F97" s="347"/>
      <c r="G97" s="348"/>
      <c r="H97" s="235"/>
      <c r="I97" s="249"/>
      <c r="J97" s="213"/>
      <c r="K97" s="213"/>
      <c r="L97" s="213"/>
      <c r="M97" s="213"/>
      <c r="N97" s="213"/>
      <c r="O97" s="213"/>
      <c r="P97" s="213"/>
      <c r="Q97" s="213"/>
      <c r="R97" s="213"/>
      <c r="S97" s="213"/>
      <c r="T97" s="213"/>
      <c r="U97" s="213"/>
      <c r="V97" s="213"/>
      <c r="W97" s="213"/>
      <c r="X97" s="213"/>
      <c r="Y97" s="213"/>
      <c r="Z97" s="213"/>
      <c r="AA97" s="213"/>
      <c r="AB97" s="213"/>
      <c r="AC97" s="213">
        <v>0</v>
      </c>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6">
        <v>19</v>
      </c>
      <c r="B98" s="226" t="s">
        <v>404</v>
      </c>
      <c r="C98" s="238" t="s">
        <v>405</v>
      </c>
      <c r="D98" s="229" t="s">
        <v>333</v>
      </c>
      <c r="E98" s="231">
        <v>4</v>
      </c>
      <c r="F98" s="233"/>
      <c r="G98" s="234">
        <f>ROUND(E98*F98,2)</f>
        <v>0</v>
      </c>
      <c r="H98" s="235" t="s">
        <v>317</v>
      </c>
      <c r="I98" s="249" t="s">
        <v>182</v>
      </c>
      <c r="J98" s="213"/>
      <c r="K98" s="213"/>
      <c r="L98" s="213"/>
      <c r="M98" s="213"/>
      <c r="N98" s="213"/>
      <c r="O98" s="213"/>
      <c r="P98" s="213"/>
      <c r="Q98" s="213"/>
      <c r="R98" s="213"/>
      <c r="S98" s="213"/>
      <c r="T98" s="213"/>
      <c r="U98" s="213"/>
      <c r="V98" s="213"/>
      <c r="W98" s="213"/>
      <c r="X98" s="213"/>
      <c r="Y98" s="213"/>
      <c r="Z98" s="213"/>
      <c r="AA98" s="213"/>
      <c r="AB98" s="213"/>
      <c r="AC98" s="213"/>
      <c r="AD98" s="213"/>
      <c r="AE98" s="213" t="s">
        <v>233</v>
      </c>
      <c r="AF98" s="213"/>
      <c r="AG98" s="213"/>
      <c r="AH98" s="213"/>
      <c r="AI98" s="213"/>
      <c r="AJ98" s="213"/>
      <c r="AK98" s="213"/>
      <c r="AL98" s="213"/>
      <c r="AM98" s="213">
        <v>21</v>
      </c>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227"/>
      <c r="C99" s="317" t="s">
        <v>406</v>
      </c>
      <c r="D99" s="318"/>
      <c r="E99" s="319"/>
      <c r="F99" s="320"/>
      <c r="G99" s="321"/>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8" t="str">
        <f>C99</f>
        <v>Včetně dodání a připevnění tabulky a osazení sloupků.</v>
      </c>
      <c r="BB99" s="213"/>
      <c r="BC99" s="213"/>
      <c r="BD99" s="213"/>
      <c r="BE99" s="213"/>
      <c r="BF99" s="213"/>
      <c r="BG99" s="213"/>
      <c r="BH99" s="213"/>
    </row>
    <row r="100" spans="1:60" outlineLevel="1" x14ac:dyDescent="0.2">
      <c r="A100" s="247"/>
      <c r="B100" s="227"/>
      <c r="C100" s="266" t="s">
        <v>472</v>
      </c>
      <c r="D100" s="262"/>
      <c r="E100" s="264">
        <v>4</v>
      </c>
      <c r="F100" s="234"/>
      <c r="G100" s="234"/>
      <c r="H100" s="235"/>
      <c r="I100" s="249"/>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x14ac:dyDescent="0.2">
      <c r="A101" s="245" t="s">
        <v>177</v>
      </c>
      <c r="B101" s="225" t="s">
        <v>149</v>
      </c>
      <c r="C101" s="237" t="s">
        <v>150</v>
      </c>
      <c r="D101" s="228"/>
      <c r="E101" s="230"/>
      <c r="F101" s="330">
        <f>SUM(G102:G104)</f>
        <v>0</v>
      </c>
      <c r="G101" s="331"/>
      <c r="H101" s="232"/>
      <c r="I101" s="248"/>
      <c r="AE101" t="s">
        <v>178</v>
      </c>
    </row>
    <row r="102" spans="1:60" outlineLevel="1" x14ac:dyDescent="0.2">
      <c r="A102" s="247"/>
      <c r="B102" s="343" t="s">
        <v>426</v>
      </c>
      <c r="C102" s="344"/>
      <c r="D102" s="345"/>
      <c r="E102" s="346"/>
      <c r="F102" s="347"/>
      <c r="G102" s="348"/>
      <c r="H102" s="235"/>
      <c r="I102" s="249"/>
      <c r="J102" s="213"/>
      <c r="K102" s="213"/>
      <c r="L102" s="213"/>
      <c r="M102" s="213"/>
      <c r="N102" s="213"/>
      <c r="O102" s="213"/>
      <c r="P102" s="213"/>
      <c r="Q102" s="213"/>
      <c r="R102" s="213"/>
      <c r="S102" s="213"/>
      <c r="T102" s="213"/>
      <c r="U102" s="213"/>
      <c r="V102" s="213"/>
      <c r="W102" s="213"/>
      <c r="X102" s="213"/>
      <c r="Y102" s="213"/>
      <c r="Z102" s="213"/>
      <c r="AA102" s="213"/>
      <c r="AB102" s="213"/>
      <c r="AC102" s="213">
        <v>0</v>
      </c>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7"/>
      <c r="B103" s="337" t="s">
        <v>427</v>
      </c>
      <c r="C103" s="338"/>
      <c r="D103" s="339"/>
      <c r="E103" s="340"/>
      <c r="F103" s="341"/>
      <c r="G103" s="342"/>
      <c r="H103" s="235"/>
      <c r="I103" s="249"/>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t="s">
        <v>228</v>
      </c>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6">
        <v>20</v>
      </c>
      <c r="B104" s="226" t="s">
        <v>428</v>
      </c>
      <c r="C104" s="238" t="s">
        <v>429</v>
      </c>
      <c r="D104" s="229" t="s">
        <v>430</v>
      </c>
      <c r="E104" s="231">
        <v>236.80878000000001</v>
      </c>
      <c r="F104" s="233"/>
      <c r="G104" s="234">
        <f>ROUND(E104*F104,2)</f>
        <v>0</v>
      </c>
      <c r="H104" s="235" t="s">
        <v>317</v>
      </c>
      <c r="I104" s="249" t="s">
        <v>182</v>
      </c>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t="s">
        <v>233</v>
      </c>
      <c r="AF104" s="213"/>
      <c r="AG104" s="213"/>
      <c r="AH104" s="213"/>
      <c r="AI104" s="213"/>
      <c r="AJ104" s="213"/>
      <c r="AK104" s="213"/>
      <c r="AL104" s="213"/>
      <c r="AM104" s="213">
        <v>21</v>
      </c>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x14ac:dyDescent="0.2">
      <c r="A105" s="245" t="s">
        <v>177</v>
      </c>
      <c r="B105" s="225" t="s">
        <v>151</v>
      </c>
      <c r="C105" s="237" t="s">
        <v>152</v>
      </c>
      <c r="D105" s="228"/>
      <c r="E105" s="230"/>
      <c r="F105" s="330">
        <f>SUM(G106:G109)</f>
        <v>0</v>
      </c>
      <c r="G105" s="331"/>
      <c r="H105" s="232"/>
      <c r="I105" s="248"/>
      <c r="AE105" t="s">
        <v>178</v>
      </c>
    </row>
    <row r="106" spans="1:60" outlineLevel="1" x14ac:dyDescent="0.2">
      <c r="A106" s="247"/>
      <c r="B106" s="343" t="s">
        <v>431</v>
      </c>
      <c r="C106" s="344"/>
      <c r="D106" s="345"/>
      <c r="E106" s="346"/>
      <c r="F106" s="347"/>
      <c r="G106" s="348"/>
      <c r="H106" s="235"/>
      <c r="I106" s="249"/>
      <c r="J106" s="213"/>
      <c r="K106" s="213"/>
      <c r="L106" s="213"/>
      <c r="M106" s="213"/>
      <c r="N106" s="213"/>
      <c r="O106" s="213"/>
      <c r="P106" s="213"/>
      <c r="Q106" s="213"/>
      <c r="R106" s="213"/>
      <c r="S106" s="213"/>
      <c r="T106" s="213"/>
      <c r="U106" s="213"/>
      <c r="V106" s="213"/>
      <c r="W106" s="213"/>
      <c r="X106" s="213"/>
      <c r="Y106" s="213"/>
      <c r="Z106" s="213"/>
      <c r="AA106" s="213"/>
      <c r="AB106" s="213"/>
      <c r="AC106" s="213">
        <v>0</v>
      </c>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6">
        <v>21</v>
      </c>
      <c r="B107" s="226" t="s">
        <v>432</v>
      </c>
      <c r="C107" s="238" t="s">
        <v>433</v>
      </c>
      <c r="D107" s="229" t="s">
        <v>222</v>
      </c>
      <c r="E107" s="231">
        <v>305.5</v>
      </c>
      <c r="F107" s="233"/>
      <c r="G107" s="234">
        <f>ROUND(E107*F107,2)</f>
        <v>0</v>
      </c>
      <c r="H107" s="235" t="s">
        <v>151</v>
      </c>
      <c r="I107" s="249" t="s">
        <v>182</v>
      </c>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t="s">
        <v>233</v>
      </c>
      <c r="AF107" s="213"/>
      <c r="AG107" s="213"/>
      <c r="AH107" s="213"/>
      <c r="AI107" s="213"/>
      <c r="AJ107" s="213"/>
      <c r="AK107" s="213"/>
      <c r="AL107" s="213"/>
      <c r="AM107" s="213">
        <v>21</v>
      </c>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7"/>
      <c r="B108" s="227"/>
      <c r="C108" s="266" t="s">
        <v>473</v>
      </c>
      <c r="D108" s="262"/>
      <c r="E108" s="264">
        <v>6</v>
      </c>
      <c r="F108" s="234"/>
      <c r="G108" s="234"/>
      <c r="H108" s="235"/>
      <c r="I108" s="249"/>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7"/>
      <c r="B109" s="227"/>
      <c r="C109" s="266" t="s">
        <v>474</v>
      </c>
      <c r="D109" s="262"/>
      <c r="E109" s="264">
        <v>299.5</v>
      </c>
      <c r="F109" s="234"/>
      <c r="G109" s="234"/>
      <c r="H109" s="235"/>
      <c r="I109" s="249"/>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x14ac:dyDescent="0.2">
      <c r="A110" s="245" t="s">
        <v>177</v>
      </c>
      <c r="B110" s="225" t="s">
        <v>153</v>
      </c>
      <c r="C110" s="237" t="s">
        <v>154</v>
      </c>
      <c r="D110" s="228"/>
      <c r="E110" s="230"/>
      <c r="F110" s="330">
        <f>SUM(G111:G145)</f>
        <v>0</v>
      </c>
      <c r="G110" s="331"/>
      <c r="H110" s="232"/>
      <c r="I110" s="248"/>
      <c r="AE110" t="s">
        <v>178</v>
      </c>
    </row>
    <row r="111" spans="1:60" outlineLevel="1" x14ac:dyDescent="0.2">
      <c r="A111" s="247"/>
      <c r="B111" s="343" t="s">
        <v>475</v>
      </c>
      <c r="C111" s="344"/>
      <c r="D111" s="345"/>
      <c r="E111" s="346"/>
      <c r="F111" s="347"/>
      <c r="G111" s="348"/>
      <c r="H111" s="235"/>
      <c r="I111" s="249"/>
      <c r="J111" s="213"/>
      <c r="K111" s="213"/>
      <c r="L111" s="213"/>
      <c r="M111" s="213"/>
      <c r="N111" s="213"/>
      <c r="O111" s="213"/>
      <c r="P111" s="213"/>
      <c r="Q111" s="213"/>
      <c r="R111" s="213"/>
      <c r="S111" s="213"/>
      <c r="T111" s="213"/>
      <c r="U111" s="213"/>
      <c r="V111" s="213"/>
      <c r="W111" s="213"/>
      <c r="X111" s="213"/>
      <c r="Y111" s="213"/>
      <c r="Z111" s="213"/>
      <c r="AA111" s="213"/>
      <c r="AB111" s="213"/>
      <c r="AC111" s="213">
        <v>0</v>
      </c>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6">
        <v>22</v>
      </c>
      <c r="B112" s="226" t="s">
        <v>476</v>
      </c>
      <c r="C112" s="238" t="s">
        <v>477</v>
      </c>
      <c r="D112" s="229" t="s">
        <v>222</v>
      </c>
      <c r="E112" s="231">
        <v>299.5</v>
      </c>
      <c r="F112" s="233"/>
      <c r="G112" s="234">
        <f>ROUND(E112*F112,2)</f>
        <v>0</v>
      </c>
      <c r="H112" s="235" t="s">
        <v>153</v>
      </c>
      <c r="I112" s="249" t="s">
        <v>182</v>
      </c>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t="s">
        <v>233</v>
      </c>
      <c r="AF112" s="213"/>
      <c r="AG112" s="213"/>
      <c r="AH112" s="213"/>
      <c r="AI112" s="213"/>
      <c r="AJ112" s="213"/>
      <c r="AK112" s="213"/>
      <c r="AL112" s="213"/>
      <c r="AM112" s="213">
        <v>21</v>
      </c>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7"/>
      <c r="B113" s="227"/>
      <c r="C113" s="266" t="s">
        <v>474</v>
      </c>
      <c r="D113" s="262"/>
      <c r="E113" s="264">
        <v>299.5</v>
      </c>
      <c r="F113" s="234"/>
      <c r="G113" s="234"/>
      <c r="H113" s="235"/>
      <c r="I113" s="249"/>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6">
        <v>23</v>
      </c>
      <c r="B114" s="226" t="s">
        <v>478</v>
      </c>
      <c r="C114" s="238" t="s">
        <v>479</v>
      </c>
      <c r="D114" s="229" t="s">
        <v>333</v>
      </c>
      <c r="E114" s="231">
        <v>28.95833</v>
      </c>
      <c r="F114" s="233"/>
      <c r="G114" s="234">
        <f>ROUND(E114*F114,2)</f>
        <v>0</v>
      </c>
      <c r="H114" s="235" t="s">
        <v>153</v>
      </c>
      <c r="I114" s="249" t="s">
        <v>182</v>
      </c>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t="s">
        <v>233</v>
      </c>
      <c r="AF114" s="213"/>
      <c r="AG114" s="213"/>
      <c r="AH114" s="213"/>
      <c r="AI114" s="213"/>
      <c r="AJ114" s="213"/>
      <c r="AK114" s="213"/>
      <c r="AL114" s="213"/>
      <c r="AM114" s="213">
        <v>21</v>
      </c>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7"/>
      <c r="B115" s="227"/>
      <c r="C115" s="266" t="s">
        <v>480</v>
      </c>
      <c r="D115" s="262"/>
      <c r="E115" s="264">
        <v>1</v>
      </c>
      <c r="F115" s="234"/>
      <c r="G115" s="234"/>
      <c r="H115" s="235"/>
      <c r="I115" s="249"/>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47"/>
      <c r="B116" s="227"/>
      <c r="C116" s="266" t="s">
        <v>481</v>
      </c>
      <c r="D116" s="262"/>
      <c r="E116" s="264">
        <v>24.95833</v>
      </c>
      <c r="F116" s="234"/>
      <c r="G116" s="234"/>
      <c r="H116" s="235"/>
      <c r="I116" s="249"/>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7"/>
      <c r="B117" s="227"/>
      <c r="C117" s="266" t="s">
        <v>482</v>
      </c>
      <c r="D117" s="262"/>
      <c r="E117" s="264">
        <v>1</v>
      </c>
      <c r="F117" s="234"/>
      <c r="G117" s="234"/>
      <c r="H117" s="235"/>
      <c r="I117" s="249"/>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47"/>
      <c r="B118" s="227"/>
      <c r="C118" s="266" t="s">
        <v>483</v>
      </c>
      <c r="D118" s="262"/>
      <c r="E118" s="264">
        <v>2</v>
      </c>
      <c r="F118" s="234"/>
      <c r="G118" s="234"/>
      <c r="H118" s="235"/>
      <c r="I118" s="249"/>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1" x14ac:dyDescent="0.2">
      <c r="A119" s="247"/>
      <c r="B119" s="337" t="s">
        <v>484</v>
      </c>
      <c r="C119" s="338"/>
      <c r="D119" s="339"/>
      <c r="E119" s="340"/>
      <c r="F119" s="341"/>
      <c r="G119" s="342"/>
      <c r="H119" s="235"/>
      <c r="I119" s="249"/>
      <c r="J119" s="213"/>
      <c r="K119" s="213"/>
      <c r="L119" s="213"/>
      <c r="M119" s="213"/>
      <c r="N119" s="213"/>
      <c r="O119" s="213"/>
      <c r="P119" s="213"/>
      <c r="Q119" s="213"/>
      <c r="R119" s="213"/>
      <c r="S119" s="213"/>
      <c r="T119" s="213"/>
      <c r="U119" s="213"/>
      <c r="V119" s="213"/>
      <c r="W119" s="213"/>
      <c r="X119" s="213"/>
      <c r="Y119" s="213"/>
      <c r="Z119" s="213"/>
      <c r="AA119" s="213"/>
      <c r="AB119" s="213"/>
      <c r="AC119" s="213">
        <v>0</v>
      </c>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1" x14ac:dyDescent="0.2">
      <c r="A120" s="246">
        <v>24</v>
      </c>
      <c r="B120" s="226" t="s">
        <v>485</v>
      </c>
      <c r="C120" s="238" t="s">
        <v>486</v>
      </c>
      <c r="D120" s="229" t="s">
        <v>333</v>
      </c>
      <c r="E120" s="231">
        <v>3</v>
      </c>
      <c r="F120" s="233"/>
      <c r="G120" s="234">
        <f>ROUND(E120*F120,2)</f>
        <v>0</v>
      </c>
      <c r="H120" s="235" t="s">
        <v>153</v>
      </c>
      <c r="I120" s="249" t="s">
        <v>182</v>
      </c>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t="s">
        <v>233</v>
      </c>
      <c r="AF120" s="213"/>
      <c r="AG120" s="213"/>
      <c r="AH120" s="213"/>
      <c r="AI120" s="213"/>
      <c r="AJ120" s="213"/>
      <c r="AK120" s="213"/>
      <c r="AL120" s="213"/>
      <c r="AM120" s="213">
        <v>21</v>
      </c>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47"/>
      <c r="B121" s="227"/>
      <c r="C121" s="266" t="s">
        <v>487</v>
      </c>
      <c r="D121" s="262"/>
      <c r="E121" s="264">
        <v>3</v>
      </c>
      <c r="F121" s="234"/>
      <c r="G121" s="234"/>
      <c r="H121" s="235"/>
      <c r="I121" s="249"/>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outlineLevel="1" x14ac:dyDescent="0.2">
      <c r="A122" s="246">
        <v>25</v>
      </c>
      <c r="B122" s="226" t="s">
        <v>488</v>
      </c>
      <c r="C122" s="238" t="s">
        <v>489</v>
      </c>
      <c r="D122" s="229" t="s">
        <v>333</v>
      </c>
      <c r="E122" s="231">
        <v>3</v>
      </c>
      <c r="F122" s="233"/>
      <c r="G122" s="234">
        <f>ROUND(E122*F122,2)</f>
        <v>0</v>
      </c>
      <c r="H122" s="235" t="s">
        <v>153</v>
      </c>
      <c r="I122" s="249" t="s">
        <v>182</v>
      </c>
      <c r="J122" s="213"/>
      <c r="K122" s="213"/>
      <c r="L122" s="213"/>
      <c r="M122" s="213"/>
      <c r="N122" s="213"/>
      <c r="O122" s="213"/>
      <c r="P122" s="213"/>
      <c r="Q122" s="213"/>
      <c r="R122" s="213"/>
      <c r="S122" s="213"/>
      <c r="T122" s="213"/>
      <c r="U122" s="213"/>
      <c r="V122" s="213"/>
      <c r="W122" s="213"/>
      <c r="X122" s="213"/>
      <c r="Y122" s="213"/>
      <c r="Z122" s="213"/>
      <c r="AA122" s="213"/>
      <c r="AB122" s="213"/>
      <c r="AC122" s="213"/>
      <c r="AD122" s="213"/>
      <c r="AE122" s="213" t="s">
        <v>233</v>
      </c>
      <c r="AF122" s="213"/>
      <c r="AG122" s="213"/>
      <c r="AH122" s="213"/>
      <c r="AI122" s="213"/>
      <c r="AJ122" s="213"/>
      <c r="AK122" s="213"/>
      <c r="AL122" s="213"/>
      <c r="AM122" s="213">
        <v>21</v>
      </c>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47"/>
      <c r="B123" s="227"/>
      <c r="C123" s="266" t="s">
        <v>487</v>
      </c>
      <c r="D123" s="262"/>
      <c r="E123" s="264">
        <v>3</v>
      </c>
      <c r="F123" s="234"/>
      <c r="G123" s="234"/>
      <c r="H123" s="235"/>
      <c r="I123" s="249"/>
      <c r="J123" s="213"/>
      <c r="K123" s="213"/>
      <c r="L123" s="213"/>
      <c r="M123" s="213"/>
      <c r="N123" s="213"/>
      <c r="O123" s="213"/>
      <c r="P123" s="213"/>
      <c r="Q123" s="213"/>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46">
        <v>26</v>
      </c>
      <c r="B124" s="226" t="s">
        <v>490</v>
      </c>
      <c r="C124" s="238" t="s">
        <v>491</v>
      </c>
      <c r="D124" s="229" t="s">
        <v>333</v>
      </c>
      <c r="E124" s="231">
        <v>4</v>
      </c>
      <c r="F124" s="233"/>
      <c r="G124" s="234">
        <f>ROUND(E124*F124,2)</f>
        <v>0</v>
      </c>
      <c r="H124" s="235" t="s">
        <v>153</v>
      </c>
      <c r="I124" s="249" t="s">
        <v>182</v>
      </c>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t="s">
        <v>233</v>
      </c>
      <c r="AF124" s="213"/>
      <c r="AG124" s="213"/>
      <c r="AH124" s="213"/>
      <c r="AI124" s="213"/>
      <c r="AJ124" s="213"/>
      <c r="AK124" s="213"/>
      <c r="AL124" s="213"/>
      <c r="AM124" s="213">
        <v>21</v>
      </c>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7"/>
      <c r="B125" s="227"/>
      <c r="C125" s="266" t="s">
        <v>472</v>
      </c>
      <c r="D125" s="262"/>
      <c r="E125" s="264">
        <v>4</v>
      </c>
      <c r="F125" s="234"/>
      <c r="G125" s="234"/>
      <c r="H125" s="235"/>
      <c r="I125" s="249"/>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7"/>
      <c r="B126" s="337" t="s">
        <v>492</v>
      </c>
      <c r="C126" s="338"/>
      <c r="D126" s="339"/>
      <c r="E126" s="340"/>
      <c r="F126" s="341"/>
      <c r="G126" s="342"/>
      <c r="H126" s="235"/>
      <c r="I126" s="249"/>
      <c r="J126" s="213"/>
      <c r="K126" s="213"/>
      <c r="L126" s="213"/>
      <c r="M126" s="213"/>
      <c r="N126" s="213"/>
      <c r="O126" s="213"/>
      <c r="P126" s="213"/>
      <c r="Q126" s="213"/>
      <c r="R126" s="213"/>
      <c r="S126" s="213"/>
      <c r="T126" s="213"/>
      <c r="U126" s="213"/>
      <c r="V126" s="213"/>
      <c r="W126" s="213"/>
      <c r="X126" s="213"/>
      <c r="Y126" s="213"/>
      <c r="Z126" s="213"/>
      <c r="AA126" s="213"/>
      <c r="AB126" s="213"/>
      <c r="AC126" s="213">
        <v>0</v>
      </c>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6">
        <v>27</v>
      </c>
      <c r="B127" s="226" t="s">
        <v>493</v>
      </c>
      <c r="C127" s="238" t="s">
        <v>494</v>
      </c>
      <c r="D127" s="229" t="s">
        <v>222</v>
      </c>
      <c r="E127" s="231">
        <v>299.5</v>
      </c>
      <c r="F127" s="233"/>
      <c r="G127" s="234">
        <f>ROUND(E127*F127,2)</f>
        <v>0</v>
      </c>
      <c r="H127" s="235" t="s">
        <v>153</v>
      </c>
      <c r="I127" s="249" t="s">
        <v>182</v>
      </c>
      <c r="J127" s="213"/>
      <c r="K127" s="213"/>
      <c r="L127" s="213"/>
      <c r="M127" s="213"/>
      <c r="N127" s="213"/>
      <c r="O127" s="213"/>
      <c r="P127" s="213"/>
      <c r="Q127" s="213"/>
      <c r="R127" s="213"/>
      <c r="S127" s="213"/>
      <c r="T127" s="213"/>
      <c r="U127" s="213"/>
      <c r="V127" s="213"/>
      <c r="W127" s="213"/>
      <c r="X127" s="213"/>
      <c r="Y127" s="213"/>
      <c r="Z127" s="213"/>
      <c r="AA127" s="213"/>
      <c r="AB127" s="213"/>
      <c r="AC127" s="213"/>
      <c r="AD127" s="213"/>
      <c r="AE127" s="213" t="s">
        <v>233</v>
      </c>
      <c r="AF127" s="213"/>
      <c r="AG127" s="213"/>
      <c r="AH127" s="213"/>
      <c r="AI127" s="213"/>
      <c r="AJ127" s="213"/>
      <c r="AK127" s="213"/>
      <c r="AL127" s="213"/>
      <c r="AM127" s="213">
        <v>21</v>
      </c>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1" x14ac:dyDescent="0.2">
      <c r="A128" s="247"/>
      <c r="B128" s="227"/>
      <c r="C128" s="266" t="s">
        <v>474</v>
      </c>
      <c r="D128" s="262"/>
      <c r="E128" s="264">
        <v>299.5</v>
      </c>
      <c r="F128" s="234"/>
      <c r="G128" s="234"/>
      <c r="H128" s="235"/>
      <c r="I128" s="249"/>
      <c r="J128" s="213"/>
      <c r="K128" s="213"/>
      <c r="L128" s="213"/>
      <c r="M128" s="213"/>
      <c r="N128" s="213"/>
      <c r="O128" s="213"/>
      <c r="P128" s="213"/>
      <c r="Q128" s="213"/>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6">
        <v>28</v>
      </c>
      <c r="B129" s="226" t="s">
        <v>495</v>
      </c>
      <c r="C129" s="238" t="s">
        <v>496</v>
      </c>
      <c r="D129" s="229" t="s">
        <v>360</v>
      </c>
      <c r="E129" s="231">
        <v>1</v>
      </c>
      <c r="F129" s="233"/>
      <c r="G129" s="234">
        <f>ROUND(E129*F129,2)</f>
        <v>0</v>
      </c>
      <c r="H129" s="235"/>
      <c r="I129" s="249" t="s">
        <v>361</v>
      </c>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t="s">
        <v>183</v>
      </c>
      <c r="AF129" s="213"/>
      <c r="AG129" s="213"/>
      <c r="AH129" s="213"/>
      <c r="AI129" s="213"/>
      <c r="AJ129" s="213"/>
      <c r="AK129" s="213"/>
      <c r="AL129" s="213"/>
      <c r="AM129" s="213">
        <v>21</v>
      </c>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46">
        <v>29</v>
      </c>
      <c r="B130" s="226" t="s">
        <v>497</v>
      </c>
      <c r="C130" s="238" t="s">
        <v>498</v>
      </c>
      <c r="D130" s="229" t="s">
        <v>360</v>
      </c>
      <c r="E130" s="231">
        <v>1</v>
      </c>
      <c r="F130" s="233"/>
      <c r="G130" s="234">
        <f>ROUND(E130*F130,2)</f>
        <v>0</v>
      </c>
      <c r="H130" s="235"/>
      <c r="I130" s="249" t="s">
        <v>361</v>
      </c>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t="s">
        <v>183</v>
      </c>
      <c r="AF130" s="213"/>
      <c r="AG130" s="213"/>
      <c r="AH130" s="213"/>
      <c r="AI130" s="213"/>
      <c r="AJ130" s="213"/>
      <c r="AK130" s="213"/>
      <c r="AL130" s="213"/>
      <c r="AM130" s="213">
        <v>21</v>
      </c>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1" x14ac:dyDescent="0.2">
      <c r="A131" s="246">
        <v>30</v>
      </c>
      <c r="B131" s="226" t="s">
        <v>499</v>
      </c>
      <c r="C131" s="238" t="s">
        <v>500</v>
      </c>
      <c r="D131" s="229" t="s">
        <v>333</v>
      </c>
      <c r="E131" s="231">
        <v>3</v>
      </c>
      <c r="F131" s="233"/>
      <c r="G131" s="234">
        <f>ROUND(E131*F131,2)</f>
        <v>0</v>
      </c>
      <c r="H131" s="235"/>
      <c r="I131" s="249" t="s">
        <v>361</v>
      </c>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t="s">
        <v>183</v>
      </c>
      <c r="AF131" s="213"/>
      <c r="AG131" s="213"/>
      <c r="AH131" s="213"/>
      <c r="AI131" s="213"/>
      <c r="AJ131" s="213"/>
      <c r="AK131" s="213"/>
      <c r="AL131" s="213"/>
      <c r="AM131" s="213">
        <v>21</v>
      </c>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46">
        <v>31</v>
      </c>
      <c r="B132" s="226" t="s">
        <v>501</v>
      </c>
      <c r="C132" s="238" t="s">
        <v>502</v>
      </c>
      <c r="D132" s="229" t="s">
        <v>333</v>
      </c>
      <c r="E132" s="231">
        <v>1.0149999999999999</v>
      </c>
      <c r="F132" s="233"/>
      <c r="G132" s="234">
        <f>ROUND(E132*F132,2)</f>
        <v>0</v>
      </c>
      <c r="H132" s="235" t="s">
        <v>308</v>
      </c>
      <c r="I132" s="249" t="s">
        <v>182</v>
      </c>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t="s">
        <v>183</v>
      </c>
      <c r="AF132" s="213"/>
      <c r="AG132" s="213"/>
      <c r="AH132" s="213"/>
      <c r="AI132" s="213"/>
      <c r="AJ132" s="213"/>
      <c r="AK132" s="213"/>
      <c r="AL132" s="213"/>
      <c r="AM132" s="213">
        <v>21</v>
      </c>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1" x14ac:dyDescent="0.2">
      <c r="A133" s="247"/>
      <c r="B133" s="227"/>
      <c r="C133" s="266" t="s">
        <v>370</v>
      </c>
      <c r="D133" s="262"/>
      <c r="E133" s="264">
        <v>1.0149999999999999</v>
      </c>
      <c r="F133" s="234"/>
      <c r="G133" s="234"/>
      <c r="H133" s="235"/>
      <c r="I133" s="249"/>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ht="22.5" outlineLevel="1" x14ac:dyDescent="0.2">
      <c r="A134" s="246">
        <v>32</v>
      </c>
      <c r="B134" s="226" t="s">
        <v>503</v>
      </c>
      <c r="C134" s="238" t="s">
        <v>504</v>
      </c>
      <c r="D134" s="229" t="s">
        <v>333</v>
      </c>
      <c r="E134" s="231">
        <v>2.0299999999999998</v>
      </c>
      <c r="F134" s="233"/>
      <c r="G134" s="234">
        <f>ROUND(E134*F134,2)</f>
        <v>0</v>
      </c>
      <c r="H134" s="235" t="s">
        <v>308</v>
      </c>
      <c r="I134" s="249" t="s">
        <v>182</v>
      </c>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t="s">
        <v>183</v>
      </c>
      <c r="AF134" s="213"/>
      <c r="AG134" s="213"/>
      <c r="AH134" s="213"/>
      <c r="AI134" s="213"/>
      <c r="AJ134" s="213"/>
      <c r="AK134" s="213"/>
      <c r="AL134" s="213"/>
      <c r="AM134" s="213">
        <v>21</v>
      </c>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1" x14ac:dyDescent="0.2">
      <c r="A135" s="247"/>
      <c r="B135" s="227"/>
      <c r="C135" s="266" t="s">
        <v>505</v>
      </c>
      <c r="D135" s="262"/>
      <c r="E135" s="264">
        <v>2.0299999999999998</v>
      </c>
      <c r="F135" s="234"/>
      <c r="G135" s="234"/>
      <c r="H135" s="235"/>
      <c r="I135" s="249"/>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1" x14ac:dyDescent="0.2">
      <c r="A136" s="246">
        <v>33</v>
      </c>
      <c r="B136" s="226" t="s">
        <v>506</v>
      </c>
      <c r="C136" s="238" t="s">
        <v>507</v>
      </c>
      <c r="D136" s="229" t="s">
        <v>333</v>
      </c>
      <c r="E136" s="231">
        <v>25.332709999999999</v>
      </c>
      <c r="F136" s="233"/>
      <c r="G136" s="234">
        <f>ROUND(E136*F136,2)</f>
        <v>0</v>
      </c>
      <c r="H136" s="235" t="s">
        <v>308</v>
      </c>
      <c r="I136" s="249" t="s">
        <v>182</v>
      </c>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t="s">
        <v>183</v>
      </c>
      <c r="AF136" s="213"/>
      <c r="AG136" s="213"/>
      <c r="AH136" s="213"/>
      <c r="AI136" s="213"/>
      <c r="AJ136" s="213"/>
      <c r="AK136" s="213"/>
      <c r="AL136" s="213"/>
      <c r="AM136" s="213">
        <v>21</v>
      </c>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1" x14ac:dyDescent="0.2">
      <c r="A137" s="247"/>
      <c r="B137" s="227"/>
      <c r="C137" s="266" t="s">
        <v>508</v>
      </c>
      <c r="D137" s="262"/>
      <c r="E137" s="264">
        <v>25.332709999999999</v>
      </c>
      <c r="F137" s="234"/>
      <c r="G137" s="234"/>
      <c r="H137" s="235"/>
      <c r="I137" s="249"/>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1" x14ac:dyDescent="0.2">
      <c r="A138" s="246">
        <v>34</v>
      </c>
      <c r="B138" s="226" t="s">
        <v>509</v>
      </c>
      <c r="C138" s="238" t="s">
        <v>510</v>
      </c>
      <c r="D138" s="229" t="s">
        <v>333</v>
      </c>
      <c r="E138" s="231">
        <v>1.0149999999999999</v>
      </c>
      <c r="F138" s="233"/>
      <c r="G138" s="234">
        <f>ROUND(E138*F138,2)</f>
        <v>0</v>
      </c>
      <c r="H138" s="235" t="s">
        <v>308</v>
      </c>
      <c r="I138" s="249" t="s">
        <v>182</v>
      </c>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t="s">
        <v>183</v>
      </c>
      <c r="AF138" s="213"/>
      <c r="AG138" s="213"/>
      <c r="AH138" s="213"/>
      <c r="AI138" s="213"/>
      <c r="AJ138" s="213"/>
      <c r="AK138" s="213"/>
      <c r="AL138" s="213"/>
      <c r="AM138" s="213">
        <v>21</v>
      </c>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1" x14ac:dyDescent="0.2">
      <c r="A139" s="247"/>
      <c r="B139" s="227"/>
      <c r="C139" s="266" t="s">
        <v>511</v>
      </c>
      <c r="D139" s="262"/>
      <c r="E139" s="264">
        <v>1.0149999999999999</v>
      </c>
      <c r="F139" s="234"/>
      <c r="G139" s="234"/>
      <c r="H139" s="235"/>
      <c r="I139" s="249"/>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ht="22.5" outlineLevel="1" x14ac:dyDescent="0.2">
      <c r="A140" s="246">
        <v>35</v>
      </c>
      <c r="B140" s="226" t="s">
        <v>512</v>
      </c>
      <c r="C140" s="238" t="s">
        <v>513</v>
      </c>
      <c r="D140" s="229" t="s">
        <v>222</v>
      </c>
      <c r="E140" s="231">
        <v>314.47500000000002</v>
      </c>
      <c r="F140" s="233"/>
      <c r="G140" s="234">
        <f>ROUND(E140*F140,2)</f>
        <v>0</v>
      </c>
      <c r="H140" s="235" t="s">
        <v>308</v>
      </c>
      <c r="I140" s="249" t="s">
        <v>182</v>
      </c>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t="s">
        <v>183</v>
      </c>
      <c r="AF140" s="213"/>
      <c r="AG140" s="213"/>
      <c r="AH140" s="213"/>
      <c r="AI140" s="213"/>
      <c r="AJ140" s="213"/>
      <c r="AK140" s="213"/>
      <c r="AL140" s="213"/>
      <c r="AM140" s="213">
        <v>21</v>
      </c>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1" x14ac:dyDescent="0.2">
      <c r="A141" s="247"/>
      <c r="B141" s="227"/>
      <c r="C141" s="266" t="s">
        <v>514</v>
      </c>
      <c r="D141" s="262"/>
      <c r="E141" s="264">
        <v>314.47500000000002</v>
      </c>
      <c r="F141" s="234"/>
      <c r="G141" s="234"/>
      <c r="H141" s="235"/>
      <c r="I141" s="249"/>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ht="22.5" outlineLevel="1" x14ac:dyDescent="0.2">
      <c r="A142" s="246">
        <v>36</v>
      </c>
      <c r="B142" s="226" t="s">
        <v>417</v>
      </c>
      <c r="C142" s="238" t="s">
        <v>418</v>
      </c>
      <c r="D142" s="229" t="s">
        <v>333</v>
      </c>
      <c r="E142" s="231">
        <v>3</v>
      </c>
      <c r="F142" s="233"/>
      <c r="G142" s="234">
        <f>ROUND(E142*F142,2)</f>
        <v>0</v>
      </c>
      <c r="H142" s="235" t="s">
        <v>308</v>
      </c>
      <c r="I142" s="249" t="s">
        <v>182</v>
      </c>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t="s">
        <v>183</v>
      </c>
      <c r="AF142" s="213"/>
      <c r="AG142" s="213"/>
      <c r="AH142" s="213"/>
      <c r="AI142" s="213"/>
      <c r="AJ142" s="213"/>
      <c r="AK142" s="213"/>
      <c r="AL142" s="213"/>
      <c r="AM142" s="213">
        <v>21</v>
      </c>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ht="22.5" outlineLevel="1" x14ac:dyDescent="0.2">
      <c r="A143" s="246">
        <v>37</v>
      </c>
      <c r="B143" s="226" t="s">
        <v>419</v>
      </c>
      <c r="C143" s="238" t="s">
        <v>420</v>
      </c>
      <c r="D143" s="229" t="s">
        <v>333</v>
      </c>
      <c r="E143" s="231">
        <v>3</v>
      </c>
      <c r="F143" s="233"/>
      <c r="G143" s="234">
        <f>ROUND(E143*F143,2)</f>
        <v>0</v>
      </c>
      <c r="H143" s="235" t="s">
        <v>308</v>
      </c>
      <c r="I143" s="249" t="s">
        <v>182</v>
      </c>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t="s">
        <v>183</v>
      </c>
      <c r="AF143" s="213"/>
      <c r="AG143" s="213"/>
      <c r="AH143" s="213"/>
      <c r="AI143" s="213"/>
      <c r="AJ143" s="213"/>
      <c r="AK143" s="213"/>
      <c r="AL143" s="213"/>
      <c r="AM143" s="213">
        <v>21</v>
      </c>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ht="22.5" outlineLevel="1" x14ac:dyDescent="0.2">
      <c r="A144" s="246">
        <v>38</v>
      </c>
      <c r="B144" s="226" t="s">
        <v>423</v>
      </c>
      <c r="C144" s="238" t="s">
        <v>424</v>
      </c>
      <c r="D144" s="229" t="s">
        <v>333</v>
      </c>
      <c r="E144" s="231">
        <v>4.04</v>
      </c>
      <c r="F144" s="233"/>
      <c r="G144" s="234">
        <f>ROUND(E144*F144,2)</f>
        <v>0</v>
      </c>
      <c r="H144" s="235" t="s">
        <v>308</v>
      </c>
      <c r="I144" s="249" t="s">
        <v>182</v>
      </c>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t="s">
        <v>183</v>
      </c>
      <c r="AF144" s="213"/>
      <c r="AG144" s="213"/>
      <c r="AH144" s="213"/>
      <c r="AI144" s="213"/>
      <c r="AJ144" s="213"/>
      <c r="AK144" s="213"/>
      <c r="AL144" s="213"/>
      <c r="AM144" s="213">
        <v>21</v>
      </c>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outlineLevel="1" x14ac:dyDescent="0.2">
      <c r="A145" s="247"/>
      <c r="B145" s="227"/>
      <c r="C145" s="266" t="s">
        <v>515</v>
      </c>
      <c r="D145" s="262"/>
      <c r="E145" s="264">
        <v>4.04</v>
      </c>
      <c r="F145" s="234"/>
      <c r="G145" s="234"/>
      <c r="H145" s="235"/>
      <c r="I145" s="249"/>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x14ac:dyDescent="0.2">
      <c r="A146" s="245" t="s">
        <v>177</v>
      </c>
      <c r="B146" s="225" t="s">
        <v>155</v>
      </c>
      <c r="C146" s="237" t="s">
        <v>156</v>
      </c>
      <c r="D146" s="228"/>
      <c r="E146" s="230"/>
      <c r="F146" s="330">
        <f>SUM(G147:G152)</f>
        <v>0</v>
      </c>
      <c r="G146" s="331"/>
      <c r="H146" s="232"/>
      <c r="I146" s="248"/>
      <c r="AE146" t="s">
        <v>178</v>
      </c>
    </row>
    <row r="147" spans="1:60" outlineLevel="1" x14ac:dyDescent="0.2">
      <c r="A147" s="247"/>
      <c r="B147" s="343" t="s">
        <v>516</v>
      </c>
      <c r="C147" s="344"/>
      <c r="D147" s="345"/>
      <c r="E147" s="346"/>
      <c r="F147" s="347"/>
      <c r="G147" s="348"/>
      <c r="H147" s="235"/>
      <c r="I147" s="249"/>
      <c r="J147" s="213"/>
      <c r="K147" s="213"/>
      <c r="L147" s="213"/>
      <c r="M147" s="213"/>
      <c r="N147" s="213"/>
      <c r="O147" s="213"/>
      <c r="P147" s="213"/>
      <c r="Q147" s="213"/>
      <c r="R147" s="213"/>
      <c r="S147" s="213"/>
      <c r="T147" s="213"/>
      <c r="U147" s="213"/>
      <c r="V147" s="213"/>
      <c r="W147" s="213"/>
      <c r="X147" s="213"/>
      <c r="Y147" s="213"/>
      <c r="Z147" s="213"/>
      <c r="AA147" s="213"/>
      <c r="AB147" s="213"/>
      <c r="AC147" s="213">
        <v>0</v>
      </c>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1" x14ac:dyDescent="0.2">
      <c r="A148" s="247"/>
      <c r="B148" s="337" t="s">
        <v>517</v>
      </c>
      <c r="C148" s="338"/>
      <c r="D148" s="339"/>
      <c r="E148" s="340"/>
      <c r="F148" s="341"/>
      <c r="G148" s="342"/>
      <c r="H148" s="235"/>
      <c r="I148" s="249"/>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t="s">
        <v>228</v>
      </c>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46">
        <v>39</v>
      </c>
      <c r="B149" s="226" t="s">
        <v>518</v>
      </c>
      <c r="C149" s="238" t="s">
        <v>519</v>
      </c>
      <c r="D149" s="229" t="s">
        <v>222</v>
      </c>
      <c r="E149" s="231">
        <v>599</v>
      </c>
      <c r="F149" s="233"/>
      <c r="G149" s="234">
        <f>ROUND(E149*F149,2)</f>
        <v>0</v>
      </c>
      <c r="H149" s="235" t="s">
        <v>155</v>
      </c>
      <c r="I149" s="249" t="s">
        <v>361</v>
      </c>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t="s">
        <v>233</v>
      </c>
      <c r="AF149" s="213"/>
      <c r="AG149" s="213"/>
      <c r="AH149" s="213"/>
      <c r="AI149" s="213"/>
      <c r="AJ149" s="213"/>
      <c r="AK149" s="213"/>
      <c r="AL149" s="213"/>
      <c r="AM149" s="213">
        <v>21</v>
      </c>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1" x14ac:dyDescent="0.2">
      <c r="A150" s="247"/>
      <c r="B150" s="227"/>
      <c r="C150" s="266" t="s">
        <v>520</v>
      </c>
      <c r="D150" s="262"/>
      <c r="E150" s="264">
        <v>599</v>
      </c>
      <c r="F150" s="234"/>
      <c r="G150" s="234"/>
      <c r="H150" s="235"/>
      <c r="I150" s="249"/>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ht="22.5" outlineLevel="1" x14ac:dyDescent="0.2">
      <c r="A151" s="246">
        <v>40</v>
      </c>
      <c r="B151" s="226" t="s">
        <v>521</v>
      </c>
      <c r="C151" s="238" t="s">
        <v>522</v>
      </c>
      <c r="D151" s="229" t="s">
        <v>222</v>
      </c>
      <c r="E151" s="231">
        <v>628.95000000000005</v>
      </c>
      <c r="F151" s="233"/>
      <c r="G151" s="234">
        <f>ROUND(E151*F151,2)</f>
        <v>0</v>
      </c>
      <c r="H151" s="235" t="s">
        <v>308</v>
      </c>
      <c r="I151" s="249" t="s">
        <v>182</v>
      </c>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t="s">
        <v>183</v>
      </c>
      <c r="AF151" s="213"/>
      <c r="AG151" s="213"/>
      <c r="AH151" s="213"/>
      <c r="AI151" s="213"/>
      <c r="AJ151" s="213"/>
      <c r="AK151" s="213"/>
      <c r="AL151" s="213"/>
      <c r="AM151" s="213">
        <v>21</v>
      </c>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ht="13.5" outlineLevel="1" thickBot="1" x14ac:dyDescent="0.25">
      <c r="A152" s="255"/>
      <c r="B152" s="256"/>
      <c r="C152" s="269" t="s">
        <v>523</v>
      </c>
      <c r="D152" s="270"/>
      <c r="E152" s="271">
        <v>628.95000000000005</v>
      </c>
      <c r="F152" s="272"/>
      <c r="G152" s="272"/>
      <c r="H152" s="257"/>
      <c r="I152" s="258"/>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hidden="1" x14ac:dyDescent="0.2">
      <c r="A153" s="54"/>
      <c r="B153" s="61" t="s">
        <v>204</v>
      </c>
      <c r="C153" s="239" t="s">
        <v>204</v>
      </c>
      <c r="D153" s="216"/>
      <c r="E153" s="214"/>
      <c r="F153" s="214"/>
      <c r="G153" s="214"/>
      <c r="H153" s="214"/>
      <c r="I153" s="215"/>
    </row>
    <row r="154" spans="1:60" hidden="1" x14ac:dyDescent="0.2">
      <c r="A154" s="240"/>
      <c r="B154" s="241" t="s">
        <v>203</v>
      </c>
      <c r="C154" s="242"/>
      <c r="D154" s="243"/>
      <c r="E154" s="240"/>
      <c r="F154" s="240"/>
      <c r="G154" s="244">
        <f>F8+F35+F57+F82+F96+F101+F105+F110+F146</f>
        <v>0</v>
      </c>
      <c r="H154" s="46"/>
      <c r="I154" s="46"/>
      <c r="AN154">
        <v>15</v>
      </c>
      <c r="AO154">
        <v>21</v>
      </c>
    </row>
    <row r="155" spans="1:60" x14ac:dyDescent="0.2">
      <c r="A155" s="46"/>
      <c r="B155" s="236"/>
      <c r="C155" s="236"/>
      <c r="D155" s="192"/>
      <c r="E155" s="46"/>
      <c r="F155" s="46"/>
      <c r="G155" s="46"/>
      <c r="H155" s="46"/>
      <c r="I155" s="46"/>
      <c r="AN155">
        <f>SUMIF(AM8:AM154,AN154,G8:G154)</f>
        <v>0</v>
      </c>
      <c r="AO155">
        <f>SUMIF(AM8:AM154,AO154,G8:G154)</f>
        <v>0</v>
      </c>
    </row>
    <row r="156" spans="1:60" x14ac:dyDescent="0.2">
      <c r="D156" s="191"/>
    </row>
    <row r="157" spans="1:60" x14ac:dyDescent="0.2">
      <c r="D157" s="191"/>
    </row>
    <row r="158" spans="1:60" x14ac:dyDescent="0.2">
      <c r="D158" s="191"/>
    </row>
    <row r="159" spans="1:60" x14ac:dyDescent="0.2">
      <c r="D159" s="191"/>
    </row>
    <row r="160" spans="1:60"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YLrCYGoVg88CWN/NJCps0MrD4xxys05rJ8pJLPmpynsCT0XR5a4kjE1Oamc8g6IO1AMXkQgZgYfJlTt5Cm4JQg==" saltValue="s5dUC2io1CUsiIIqVf18Iw==" spinCount="100000" sheet="1"/>
  <mergeCells count="51">
    <mergeCell ref="F146:G146"/>
    <mergeCell ref="B147:G147"/>
    <mergeCell ref="B148:G148"/>
    <mergeCell ref="F105:G105"/>
    <mergeCell ref="B106:G106"/>
    <mergeCell ref="F110:G110"/>
    <mergeCell ref="B111:G111"/>
    <mergeCell ref="B119:G119"/>
    <mergeCell ref="B126:G126"/>
    <mergeCell ref="B103:G103"/>
    <mergeCell ref="B83:G83"/>
    <mergeCell ref="B84:G84"/>
    <mergeCell ref="B88:G88"/>
    <mergeCell ref="B89:G89"/>
    <mergeCell ref="B92:G92"/>
    <mergeCell ref="B93:G93"/>
    <mergeCell ref="F96:G96"/>
    <mergeCell ref="B97:G97"/>
    <mergeCell ref="C99:G99"/>
    <mergeCell ref="F101:G101"/>
    <mergeCell ref="B102:G102"/>
    <mergeCell ref="F82:G82"/>
    <mergeCell ref="B45:G45"/>
    <mergeCell ref="B51:G51"/>
    <mergeCell ref="B52:G52"/>
    <mergeCell ref="B55:G55"/>
    <mergeCell ref="F57:G57"/>
    <mergeCell ref="B58:G58"/>
    <mergeCell ref="B61:G61"/>
    <mergeCell ref="B62:G62"/>
    <mergeCell ref="C64:G64"/>
    <mergeCell ref="B69:G69"/>
    <mergeCell ref="B70:G70"/>
    <mergeCell ref="B44:G44"/>
    <mergeCell ref="B14:G14"/>
    <mergeCell ref="B24:G24"/>
    <mergeCell ref="B25:G25"/>
    <mergeCell ref="B26:G26"/>
    <mergeCell ref="B29:G29"/>
    <mergeCell ref="B30:G30"/>
    <mergeCell ref="B31:G31"/>
    <mergeCell ref="B32:G32"/>
    <mergeCell ref="F35:G35"/>
    <mergeCell ref="B36:G36"/>
    <mergeCell ref="B37:G37"/>
    <mergeCell ref="B13:G13"/>
    <mergeCell ref="A1:G1"/>
    <mergeCell ref="C7:G7"/>
    <mergeCell ref="F8:G8"/>
    <mergeCell ref="B9:G9"/>
    <mergeCell ref="B10:G10"/>
  </mergeCells>
  <pageMargins left="0.59055118110236204" right="0.39370078740157499" top="0.78740157499999996" bottom="0.78740157499999996"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65</v>
      </c>
      <c r="C2" s="315" t="s">
        <v>66</v>
      </c>
      <c r="D2" s="304"/>
      <c r="E2" s="304"/>
      <c r="F2" s="304"/>
      <c r="G2" s="26" t="s">
        <v>15</v>
      </c>
      <c r="H2" s="261" t="s">
        <v>67</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03</v>
      </c>
      <c r="H6" s="35"/>
    </row>
    <row r="7" spans="1:15" ht="15.75" customHeight="1" x14ac:dyDescent="0.25">
      <c r="B7" s="305" t="str">
        <f>C2</f>
        <v>Splašková kanalizace</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524</v>
      </c>
      <c r="C10" s="153" t="s">
        <v>525</v>
      </c>
      <c r="D10" s="32"/>
      <c r="E10" s="32"/>
      <c r="F10" s="32"/>
      <c r="G10" s="32"/>
      <c r="H10" s="36"/>
      <c r="I10" s="32"/>
      <c r="J10" s="32"/>
    </row>
    <row r="11" spans="1:15" ht="12.75" customHeight="1" x14ac:dyDescent="0.2">
      <c r="A11" s="32"/>
      <c r="B11" s="153" t="s">
        <v>526</v>
      </c>
      <c r="C11" s="153" t="s">
        <v>527</v>
      </c>
      <c r="D11" s="32"/>
      <c r="E11" s="32"/>
      <c r="F11" s="32"/>
      <c r="G11" s="32"/>
      <c r="H11" s="36"/>
      <c r="I11" s="32"/>
      <c r="J11" s="32"/>
    </row>
    <row r="12" spans="1:15" ht="12.75" customHeight="1" x14ac:dyDescent="0.2">
      <c r="A12" s="32"/>
      <c r="B12" s="153" t="s">
        <v>528</v>
      </c>
      <c r="C12" s="153" t="s">
        <v>216</v>
      </c>
      <c r="D12" s="32"/>
      <c r="E12" s="32"/>
      <c r="F12" s="32"/>
      <c r="G12" s="32"/>
      <c r="H12" s="36"/>
      <c r="I12" s="32"/>
      <c r="J12" s="32"/>
    </row>
    <row r="13" spans="1:15" ht="12.75" customHeight="1" x14ac:dyDescent="0.2">
      <c r="A13" s="32"/>
      <c r="B13" s="153" t="s">
        <v>529</v>
      </c>
      <c r="C13" s="153" t="s">
        <v>530</v>
      </c>
      <c r="D13" s="32"/>
      <c r="E13" s="32"/>
      <c r="F13" s="32"/>
      <c r="G13" s="32"/>
      <c r="H13" s="36"/>
      <c r="I13" s="32"/>
      <c r="J13" s="32"/>
    </row>
    <row r="14" spans="1:15" ht="12.75" customHeight="1" x14ac:dyDescent="0.2">
      <c r="A14" s="32"/>
      <c r="B14" s="32"/>
      <c r="C14" s="32"/>
      <c r="D14" s="32"/>
      <c r="E14" s="32"/>
      <c r="F14" s="32"/>
      <c r="G14" s="32"/>
      <c r="H14" s="36"/>
      <c r="I14" s="32"/>
      <c r="J14" s="32"/>
    </row>
    <row r="15" spans="1:15" ht="12.75" customHeight="1" x14ac:dyDescent="0.2">
      <c r="A15" s="32"/>
      <c r="B15" s="153" t="s">
        <v>531</v>
      </c>
      <c r="C15" s="153" t="s">
        <v>220</v>
      </c>
      <c r="D15" s="32"/>
      <c r="E15" s="32"/>
      <c r="F15" s="32"/>
      <c r="G15" s="32"/>
      <c r="H15" s="36"/>
      <c r="I15" s="32"/>
      <c r="J15" s="32"/>
    </row>
    <row r="16" spans="1:15" ht="12.75" customHeight="1" x14ac:dyDescent="0.2">
      <c r="A16" s="32"/>
      <c r="B16" s="32"/>
      <c r="C16" s="32"/>
      <c r="D16" s="32"/>
      <c r="E16" s="32"/>
      <c r="F16" s="32"/>
      <c r="G16" s="32"/>
      <c r="H16" s="36"/>
      <c r="I16" s="32"/>
      <c r="J16" s="32"/>
    </row>
    <row r="17" spans="1:16" ht="12.75" customHeight="1" x14ac:dyDescent="0.2">
      <c r="A17" s="32"/>
      <c r="B17" s="153" t="s">
        <v>67</v>
      </c>
      <c r="C17" s="153" t="s">
        <v>221</v>
      </c>
      <c r="D17" s="32"/>
      <c r="E17" s="32"/>
      <c r="F17" s="32"/>
      <c r="G17" s="32"/>
      <c r="H17" s="36"/>
      <c r="I17" s="32"/>
      <c r="J17" s="32"/>
    </row>
    <row r="18" spans="1:16" ht="12.75" customHeight="1" x14ac:dyDescent="0.2">
      <c r="A18" s="32"/>
      <c r="B18" s="32"/>
      <c r="C18" s="32"/>
      <c r="D18" s="32"/>
      <c r="E18" s="32"/>
      <c r="F18" s="32"/>
      <c r="G18" s="32"/>
      <c r="H18" s="36"/>
      <c r="I18" s="32"/>
      <c r="J18" s="32"/>
    </row>
    <row r="19" spans="1:16" ht="12.75" customHeight="1" x14ac:dyDescent="0.2">
      <c r="A19" s="32" t="s">
        <v>163</v>
      </c>
      <c r="B19" s="172">
        <v>654.47</v>
      </c>
      <c r="C19" s="153" t="s">
        <v>222</v>
      </c>
      <c r="D19" s="32"/>
      <c r="E19" s="32"/>
      <c r="F19" s="32"/>
      <c r="G19" s="32"/>
      <c r="H19" s="36"/>
      <c r="I19" s="32"/>
      <c r="J19" s="32"/>
    </row>
    <row r="20" spans="1:16" ht="12.75" customHeight="1" x14ac:dyDescent="0.2">
      <c r="A20" s="32"/>
      <c r="B20" s="32"/>
      <c r="C20" s="32"/>
      <c r="D20" s="32"/>
      <c r="E20" s="32"/>
      <c r="F20" s="32"/>
      <c r="G20" s="32"/>
      <c r="H20" s="36"/>
      <c r="I20" s="32"/>
      <c r="J20" s="32"/>
    </row>
    <row r="21" spans="1:16" ht="12.75" customHeight="1" thickBot="1" x14ac:dyDescent="0.25">
      <c r="A21" s="150" t="s">
        <v>164</v>
      </c>
      <c r="B21" s="151"/>
      <c r="C21" s="151"/>
      <c r="D21" s="151"/>
      <c r="E21" s="151"/>
      <c r="F21" s="151"/>
      <c r="G21" s="151"/>
      <c r="H21" s="152"/>
      <c r="I21" s="32"/>
      <c r="J21" s="32"/>
    </row>
    <row r="22" spans="1:16" ht="12.75" customHeight="1" x14ac:dyDescent="0.2">
      <c r="A22" s="161" t="s">
        <v>165</v>
      </c>
      <c r="B22" s="162"/>
      <c r="C22" s="163"/>
      <c r="D22" s="163"/>
      <c r="E22" s="163"/>
      <c r="F22" s="163"/>
      <c r="G22" s="164"/>
      <c r="H22" s="165" t="s">
        <v>166</v>
      </c>
      <c r="I22" s="32"/>
      <c r="J22" s="32"/>
    </row>
    <row r="23" spans="1:16" ht="12.75" customHeight="1" x14ac:dyDescent="0.2">
      <c r="A23" s="159" t="s">
        <v>532</v>
      </c>
      <c r="B23" s="157" t="s">
        <v>533</v>
      </c>
      <c r="C23" s="156"/>
      <c r="D23" s="156"/>
      <c r="E23" s="156"/>
      <c r="F23" s="156"/>
      <c r="G23" s="158"/>
      <c r="H23" s="160">
        <f>'03 03A Pol'!G158</f>
        <v>0</v>
      </c>
      <c r="I23" s="32"/>
      <c r="J23" s="32"/>
      <c r="O23">
        <f>'03 03A Pol'!AN159</f>
        <v>0</v>
      </c>
      <c r="P23">
        <f>'03 03A Pol'!AO159</f>
        <v>0</v>
      </c>
    </row>
    <row r="24" spans="1:16" ht="12.75" customHeight="1" thickBot="1" x14ac:dyDescent="0.25">
      <c r="A24" s="166"/>
      <c r="B24" s="167" t="s">
        <v>169</v>
      </c>
      <c r="C24" s="168"/>
      <c r="D24" s="169" t="str">
        <f>B2</f>
        <v>03</v>
      </c>
      <c r="E24" s="168"/>
      <c r="F24" s="168"/>
      <c r="G24" s="170"/>
      <c r="H24" s="171">
        <f>SUM(H23:H23)</f>
        <v>0</v>
      </c>
      <c r="I24" s="32"/>
      <c r="J24" s="32"/>
    </row>
    <row r="25" spans="1:16" ht="12.75" customHeight="1" thickBot="1" x14ac:dyDescent="0.25">
      <c r="A25" s="32"/>
      <c r="B25" s="32"/>
      <c r="C25" s="32"/>
      <c r="D25" s="32"/>
      <c r="E25" s="32"/>
      <c r="F25" s="32"/>
      <c r="G25" s="32"/>
      <c r="H25" s="172"/>
      <c r="I25" s="32"/>
      <c r="J25" s="32"/>
    </row>
    <row r="26" spans="1:16" ht="12.75" customHeight="1" x14ac:dyDescent="0.2">
      <c r="A26" s="182"/>
      <c r="B26" s="183"/>
      <c r="C26" s="183"/>
      <c r="D26" s="183"/>
      <c r="E26" s="184"/>
      <c r="F26" s="183"/>
      <c r="G26" s="183"/>
      <c r="H26" s="185" t="s">
        <v>80</v>
      </c>
      <c r="I26" s="32"/>
      <c r="J26" s="32"/>
      <c r="O26" s="35">
        <f>H27</f>
        <v>0</v>
      </c>
      <c r="P26" s="35">
        <f>H29</f>
        <v>0</v>
      </c>
    </row>
    <row r="27" spans="1:16" ht="12.75" customHeight="1" x14ac:dyDescent="0.2">
      <c r="A27" s="177" t="s">
        <v>81</v>
      </c>
      <c r="B27" s="173"/>
      <c r="C27" s="173"/>
      <c r="D27" s="173">
        <v>15</v>
      </c>
      <c r="E27" s="174" t="s">
        <v>82</v>
      </c>
      <c r="F27" s="173"/>
      <c r="G27" s="173"/>
      <c r="H27" s="180">
        <f>SUM(O23:O24)</f>
        <v>0</v>
      </c>
      <c r="I27" s="32"/>
      <c r="J27" s="32"/>
    </row>
    <row r="28" spans="1:16" ht="12.75" customHeight="1" x14ac:dyDescent="0.2">
      <c r="A28" s="178" t="s">
        <v>83</v>
      </c>
      <c r="B28" s="154"/>
      <c r="C28" s="154"/>
      <c r="D28" s="154">
        <v>15</v>
      </c>
      <c r="E28" s="175" t="s">
        <v>82</v>
      </c>
      <c r="F28" s="154"/>
      <c r="G28" s="154"/>
      <c r="H28" s="181">
        <f>H27*(D28/100)</f>
        <v>0</v>
      </c>
      <c r="I28" s="32"/>
      <c r="J28" s="32"/>
    </row>
    <row r="29" spans="1:16" ht="12.75" customHeight="1" x14ac:dyDescent="0.2">
      <c r="A29" s="178" t="s">
        <v>81</v>
      </c>
      <c r="B29" s="154"/>
      <c r="C29" s="154"/>
      <c r="D29" s="154">
        <v>21</v>
      </c>
      <c r="E29" s="175" t="s">
        <v>82</v>
      </c>
      <c r="F29" s="154"/>
      <c r="G29" s="154"/>
      <c r="H29" s="181">
        <f>SUM(P23:P24)</f>
        <v>0</v>
      </c>
      <c r="I29" s="32"/>
      <c r="J29" s="32"/>
    </row>
    <row r="30" spans="1:16" ht="12.75" customHeight="1" thickBot="1" x14ac:dyDescent="0.25">
      <c r="A30" s="179" t="s">
        <v>83</v>
      </c>
      <c r="B30" s="155"/>
      <c r="C30" s="155"/>
      <c r="D30" s="155">
        <v>21</v>
      </c>
      <c r="E30" s="176" t="s">
        <v>82</v>
      </c>
      <c r="F30" s="154"/>
      <c r="G30" s="154"/>
      <c r="H30" s="181">
        <f>H29*(D30/100)</f>
        <v>0</v>
      </c>
      <c r="I30" s="32"/>
      <c r="J30" s="32"/>
    </row>
    <row r="31" spans="1:16" ht="12.75" customHeight="1" thickBot="1" x14ac:dyDescent="0.25">
      <c r="A31" s="186" t="s">
        <v>170</v>
      </c>
      <c r="B31" s="187"/>
      <c r="C31" s="187"/>
      <c r="D31" s="187"/>
      <c r="E31" s="187"/>
      <c r="F31" s="188"/>
      <c r="G31" s="189"/>
      <c r="H31" s="190">
        <f>SUM(H27:H30)</f>
        <v>0</v>
      </c>
      <c r="I31" s="32"/>
      <c r="J31" s="32"/>
    </row>
    <row r="32" spans="1:16" ht="12.75" customHeight="1" x14ac:dyDescent="0.2">
      <c r="A32" s="32"/>
      <c r="B32" s="32"/>
      <c r="C32" s="32"/>
      <c r="D32" s="32"/>
      <c r="E32" s="32"/>
      <c r="F32" s="32"/>
      <c r="G32" s="32"/>
      <c r="H32" s="36"/>
      <c r="I32" s="32"/>
      <c r="J32" s="32"/>
    </row>
    <row r="33" spans="1:55" ht="13.5" thickBot="1" x14ac:dyDescent="0.25">
      <c r="A33" s="150" t="s">
        <v>205</v>
      </c>
      <c r="B33" s="151"/>
      <c r="C33" s="151"/>
      <c r="D33" s="217" t="s">
        <v>532</v>
      </c>
      <c r="E33" s="316" t="s">
        <v>533</v>
      </c>
      <c r="F33" s="316"/>
      <c r="G33" s="316"/>
      <c r="H33" s="316"/>
      <c r="I33" s="32"/>
      <c r="J33" s="32"/>
      <c r="BC33" s="130" t="str">
        <f>E33</f>
        <v>Splašková kanalizace - II. etapa</v>
      </c>
    </row>
    <row r="34" spans="1:55" ht="12.75" customHeight="1" x14ac:dyDescent="0.2">
      <c r="A34" s="161" t="s">
        <v>206</v>
      </c>
      <c r="B34" s="162"/>
      <c r="C34" s="163"/>
      <c r="D34" s="163"/>
      <c r="E34" s="163"/>
      <c r="F34" s="163"/>
      <c r="G34" s="164"/>
      <c r="H34" s="165" t="s">
        <v>166</v>
      </c>
      <c r="I34" s="32"/>
      <c r="J34" s="32"/>
    </row>
    <row r="35" spans="1:55" ht="12.75" customHeight="1" x14ac:dyDescent="0.2">
      <c r="A35" s="159" t="s">
        <v>133</v>
      </c>
      <c r="B35" s="157" t="s">
        <v>134</v>
      </c>
      <c r="C35" s="156"/>
      <c r="D35" s="156"/>
      <c r="E35" s="156"/>
      <c r="F35" s="156"/>
      <c r="G35" s="158"/>
      <c r="H35" s="259">
        <f>'03 03A Pol'!F8</f>
        <v>0</v>
      </c>
      <c r="I35" s="32"/>
      <c r="J35" s="32"/>
    </row>
    <row r="36" spans="1:55" ht="12.75" customHeight="1" x14ac:dyDescent="0.2">
      <c r="A36" s="159" t="s">
        <v>135</v>
      </c>
      <c r="B36" s="157" t="s">
        <v>136</v>
      </c>
      <c r="C36" s="156"/>
      <c r="D36" s="156"/>
      <c r="E36" s="156"/>
      <c r="F36" s="156"/>
      <c r="G36" s="158"/>
      <c r="H36" s="259">
        <f>'03 03A Pol'!F26</f>
        <v>0</v>
      </c>
      <c r="I36" s="32"/>
      <c r="J36" s="32"/>
    </row>
    <row r="37" spans="1:55" ht="12.75" customHeight="1" x14ac:dyDescent="0.2">
      <c r="A37" s="159" t="s">
        <v>137</v>
      </c>
      <c r="B37" s="157" t="s">
        <v>138</v>
      </c>
      <c r="C37" s="156"/>
      <c r="D37" s="156"/>
      <c r="E37" s="156"/>
      <c r="F37" s="156"/>
      <c r="G37" s="158"/>
      <c r="H37" s="259">
        <f>'03 03A Pol'!F41</f>
        <v>0</v>
      </c>
      <c r="I37" s="32"/>
      <c r="J37" s="32"/>
    </row>
    <row r="38" spans="1:55" ht="12.75" customHeight="1" x14ac:dyDescent="0.2">
      <c r="A38" s="159" t="s">
        <v>139</v>
      </c>
      <c r="B38" s="157" t="s">
        <v>140</v>
      </c>
      <c r="C38" s="156"/>
      <c r="D38" s="156"/>
      <c r="E38" s="156"/>
      <c r="F38" s="156"/>
      <c r="G38" s="158"/>
      <c r="H38" s="259">
        <f>'03 03A Pol'!F66</f>
        <v>0</v>
      </c>
      <c r="I38" s="32"/>
      <c r="J38" s="32"/>
    </row>
    <row r="39" spans="1:55" ht="12.75" customHeight="1" x14ac:dyDescent="0.2">
      <c r="A39" s="159" t="s">
        <v>141</v>
      </c>
      <c r="B39" s="157" t="s">
        <v>142</v>
      </c>
      <c r="C39" s="156"/>
      <c r="D39" s="156"/>
      <c r="E39" s="156"/>
      <c r="F39" s="156"/>
      <c r="G39" s="158"/>
      <c r="H39" s="259">
        <f>'03 03A Pol'!F95</f>
        <v>0</v>
      </c>
      <c r="I39" s="32"/>
      <c r="J39" s="32"/>
    </row>
    <row r="40" spans="1:55" ht="12.75" customHeight="1" x14ac:dyDescent="0.2">
      <c r="A40" s="159" t="s">
        <v>145</v>
      </c>
      <c r="B40" s="157" t="s">
        <v>146</v>
      </c>
      <c r="C40" s="156"/>
      <c r="D40" s="156"/>
      <c r="E40" s="156"/>
      <c r="F40" s="156"/>
      <c r="G40" s="158"/>
      <c r="H40" s="259">
        <f>'03 03A Pol'!F102</f>
        <v>0</v>
      </c>
      <c r="I40" s="32"/>
      <c r="J40" s="32"/>
    </row>
    <row r="41" spans="1:55" ht="12.75" customHeight="1" x14ac:dyDescent="0.2">
      <c r="A41" s="159" t="s">
        <v>147</v>
      </c>
      <c r="B41" s="157" t="s">
        <v>148</v>
      </c>
      <c r="C41" s="156"/>
      <c r="D41" s="156"/>
      <c r="E41" s="156"/>
      <c r="F41" s="156"/>
      <c r="G41" s="158"/>
      <c r="H41" s="259">
        <f>'03 03A Pol'!F121</f>
        <v>0</v>
      </c>
      <c r="I41" s="32"/>
      <c r="J41" s="32"/>
    </row>
    <row r="42" spans="1:55" ht="12.75" customHeight="1" x14ac:dyDescent="0.2">
      <c r="A42" s="159" t="s">
        <v>149</v>
      </c>
      <c r="B42" s="157" t="s">
        <v>150</v>
      </c>
      <c r="C42" s="156"/>
      <c r="D42" s="156"/>
      <c r="E42" s="156"/>
      <c r="F42" s="156"/>
      <c r="G42" s="158"/>
      <c r="H42" s="259">
        <f>'03 03A Pol'!F152</f>
        <v>0</v>
      </c>
      <c r="I42" s="32"/>
      <c r="J42" s="32"/>
    </row>
    <row r="43" spans="1:55" ht="12.75" customHeight="1" thickBot="1" x14ac:dyDescent="0.25">
      <c r="A43" s="166"/>
      <c r="B43" s="167" t="s">
        <v>207</v>
      </c>
      <c r="C43" s="168"/>
      <c r="D43" s="169" t="str">
        <f>D33</f>
        <v>03A</v>
      </c>
      <c r="E43" s="168"/>
      <c r="F43" s="168"/>
      <c r="G43" s="170"/>
      <c r="H43" s="260">
        <f>SUM(H35:H42)</f>
        <v>0</v>
      </c>
      <c r="I43" s="32"/>
      <c r="J43" s="32"/>
    </row>
    <row r="44" spans="1:55" ht="12.75" customHeight="1" x14ac:dyDescent="0.2">
      <c r="A44" s="32"/>
      <c r="B44" s="32"/>
      <c r="C44" s="32"/>
      <c r="D44" s="32"/>
      <c r="E44" s="32"/>
      <c r="F44" s="32"/>
      <c r="G44" s="32"/>
      <c r="H44" s="36"/>
      <c r="I44" s="32"/>
      <c r="J44" s="32"/>
    </row>
    <row r="45" spans="1:55" ht="12.75" customHeight="1" x14ac:dyDescent="0.2">
      <c r="A45" s="32"/>
      <c r="B45" s="32"/>
      <c r="C45" s="32"/>
      <c r="D45" s="32"/>
      <c r="E45" s="32"/>
      <c r="F45" s="32"/>
      <c r="G45" s="32"/>
      <c r="H45" s="36"/>
      <c r="I45" s="32"/>
      <c r="J45" s="32"/>
    </row>
    <row r="46" spans="1:55" ht="12.75" customHeight="1" x14ac:dyDescent="0.2">
      <c r="A46" s="32"/>
      <c r="B46" s="32"/>
      <c r="C46" s="32"/>
      <c r="D46" s="32"/>
      <c r="E46" s="32"/>
      <c r="F46" s="32"/>
      <c r="G46" s="32"/>
      <c r="H46" s="36"/>
      <c r="I46" s="32"/>
      <c r="J46" s="32"/>
    </row>
    <row r="47" spans="1:55" ht="12.75" customHeight="1" x14ac:dyDescent="0.2">
      <c r="A47" s="32"/>
      <c r="B47" s="32"/>
      <c r="C47" s="32"/>
      <c r="D47" s="32"/>
      <c r="E47" s="32"/>
      <c r="F47" s="32"/>
      <c r="G47" s="32"/>
      <c r="H47" s="36"/>
      <c r="I47" s="32"/>
      <c r="J47" s="32"/>
    </row>
    <row r="48" spans="1:55"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bvfzy+vpj6Re7dIxBXORGPmnPvdTibZ60nOnPZa/Xucg9CxYvMq9evo9QwGvyMC9bg9I+wuZDDic2so7YQ4DyA==" saltValue="0GQJ6PCQoa4V/eE0jiGHEA==" spinCount="100000" sheet="1"/>
  <mergeCells count="4">
    <mergeCell ref="C2:F2"/>
    <mergeCell ref="A4:H4"/>
    <mergeCell ref="B7:G7"/>
    <mergeCell ref="E33:H33"/>
  </mergeCells>
  <pageMargins left="0.7" right="0.7" top="0.78740157499999996" bottom="0.78740157499999996"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tabSelected="1"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65</v>
      </c>
      <c r="C3" s="220" t="s">
        <v>66</v>
      </c>
      <c r="D3" s="194"/>
      <c r="E3" s="193"/>
      <c r="F3" s="193"/>
      <c r="G3" s="196"/>
      <c r="AC3" s="8" t="s">
        <v>208</v>
      </c>
    </row>
    <row r="4" spans="1:60" ht="13.5" thickBot="1" x14ac:dyDescent="0.25">
      <c r="A4" s="203" t="s">
        <v>32</v>
      </c>
      <c r="B4" s="204" t="s">
        <v>532</v>
      </c>
      <c r="C4" s="221" t="s">
        <v>533</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SUM(G9:G25)</f>
        <v>0</v>
      </c>
      <c r="G8" s="329"/>
      <c r="H8" s="232"/>
      <c r="I8" s="248"/>
      <c r="AE8" t="s">
        <v>178</v>
      </c>
    </row>
    <row r="9" spans="1:60" outlineLevel="1" x14ac:dyDescent="0.2">
      <c r="A9" s="247"/>
      <c r="B9" s="343" t="s">
        <v>235</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7"/>
      <c r="B10" s="337" t="s">
        <v>236</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8" t="str">
        <f>B10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0" s="213"/>
      <c r="BB10" s="213"/>
      <c r="BC10" s="213"/>
      <c r="BD10" s="213"/>
      <c r="BE10" s="213"/>
      <c r="BF10" s="213"/>
      <c r="BG10" s="213"/>
      <c r="BH10" s="213"/>
    </row>
    <row r="11" spans="1:60" outlineLevel="1" x14ac:dyDescent="0.2">
      <c r="A11" s="246">
        <v>1</v>
      </c>
      <c r="B11" s="226" t="s">
        <v>237</v>
      </c>
      <c r="C11" s="238" t="s">
        <v>238</v>
      </c>
      <c r="D11" s="229" t="s">
        <v>231</v>
      </c>
      <c r="E11" s="231">
        <v>552.51031999999998</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534</v>
      </c>
      <c r="D12" s="262"/>
      <c r="E12" s="264">
        <v>160.19028</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227"/>
      <c r="C13" s="266" t="s">
        <v>535</v>
      </c>
      <c r="D13" s="262"/>
      <c r="E13" s="264">
        <v>147.14843999999999</v>
      </c>
      <c r="F13" s="234"/>
      <c r="G13" s="234"/>
      <c r="H13" s="235"/>
      <c r="I13" s="249"/>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7"/>
      <c r="B14" s="227"/>
      <c r="C14" s="266" t="s">
        <v>536</v>
      </c>
      <c r="D14" s="262"/>
      <c r="E14" s="264">
        <v>191.7174</v>
      </c>
      <c r="F14" s="234"/>
      <c r="G14" s="234"/>
      <c r="H14" s="235"/>
      <c r="I14" s="249"/>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7"/>
      <c r="B15" s="227"/>
      <c r="C15" s="266" t="s">
        <v>537</v>
      </c>
      <c r="D15" s="262"/>
      <c r="E15" s="264">
        <v>106.029</v>
      </c>
      <c r="F15" s="234"/>
      <c r="G15" s="234"/>
      <c r="H15" s="235"/>
      <c r="I15" s="249"/>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6" t="s">
        <v>538</v>
      </c>
      <c r="D16" s="262"/>
      <c r="E16" s="264">
        <v>-52.574800000000003</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6">
        <v>2</v>
      </c>
      <c r="B17" s="226" t="s">
        <v>243</v>
      </c>
      <c r="C17" s="238" t="s">
        <v>244</v>
      </c>
      <c r="D17" s="229" t="s">
        <v>231</v>
      </c>
      <c r="E17" s="231">
        <v>165.75309999999999</v>
      </c>
      <c r="F17" s="233"/>
      <c r="G17" s="234">
        <f>ROUND(E17*F17,2)</f>
        <v>0</v>
      </c>
      <c r="H17" s="235" t="s">
        <v>232</v>
      </c>
      <c r="I17" s="249" t="s">
        <v>182</v>
      </c>
      <c r="J17" s="213"/>
      <c r="K17" s="213"/>
      <c r="L17" s="213"/>
      <c r="M17" s="213"/>
      <c r="N17" s="213"/>
      <c r="O17" s="213"/>
      <c r="P17" s="213"/>
      <c r="Q17" s="213"/>
      <c r="R17" s="213"/>
      <c r="S17" s="213"/>
      <c r="T17" s="213"/>
      <c r="U17" s="213"/>
      <c r="V17" s="213"/>
      <c r="W17" s="213"/>
      <c r="X17" s="213"/>
      <c r="Y17" s="213"/>
      <c r="Z17" s="213"/>
      <c r="AA17" s="213"/>
      <c r="AB17" s="213"/>
      <c r="AC17" s="213"/>
      <c r="AD17" s="213"/>
      <c r="AE17" s="213" t="s">
        <v>233</v>
      </c>
      <c r="AF17" s="213"/>
      <c r="AG17" s="213"/>
      <c r="AH17" s="213"/>
      <c r="AI17" s="213"/>
      <c r="AJ17" s="213"/>
      <c r="AK17" s="213"/>
      <c r="AL17" s="213"/>
      <c r="AM17" s="213">
        <v>21</v>
      </c>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7"/>
      <c r="B18" s="227"/>
      <c r="C18" s="267" t="s">
        <v>245</v>
      </c>
      <c r="D18" s="263"/>
      <c r="E18" s="265"/>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8" t="s">
        <v>539</v>
      </c>
      <c r="D19" s="263"/>
      <c r="E19" s="265">
        <v>160.19028</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7"/>
      <c r="B20" s="227"/>
      <c r="C20" s="268" t="s">
        <v>540</v>
      </c>
      <c r="D20" s="263"/>
      <c r="E20" s="265">
        <v>147.14843999999999</v>
      </c>
      <c r="F20" s="234"/>
      <c r="G20" s="234"/>
      <c r="H20" s="235"/>
      <c r="I20" s="249"/>
      <c r="J20" s="213"/>
      <c r="K20" s="213"/>
      <c r="L20" s="213"/>
      <c r="M20" s="213"/>
      <c r="N20" s="213"/>
      <c r="O20" s="213"/>
      <c r="P20" s="213"/>
      <c r="Q20" s="213"/>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7"/>
      <c r="B21" s="227"/>
      <c r="C21" s="268" t="s">
        <v>541</v>
      </c>
      <c r="D21" s="263"/>
      <c r="E21" s="265">
        <v>191.7174</v>
      </c>
      <c r="F21" s="234"/>
      <c r="G21" s="234"/>
      <c r="H21" s="235"/>
      <c r="I21" s="249"/>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227"/>
      <c r="C22" s="268" t="s">
        <v>542</v>
      </c>
      <c r="D22" s="263"/>
      <c r="E22" s="265">
        <v>106.029</v>
      </c>
      <c r="F22" s="234"/>
      <c r="G22" s="234"/>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7"/>
      <c r="B23" s="227"/>
      <c r="C23" s="268" t="s">
        <v>543</v>
      </c>
      <c r="D23" s="263"/>
      <c r="E23" s="265">
        <v>-52.574800000000003</v>
      </c>
      <c r="F23" s="234"/>
      <c r="G23" s="234"/>
      <c r="H23" s="235"/>
      <c r="I23" s="249"/>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227"/>
      <c r="C24" s="267" t="s">
        <v>250</v>
      </c>
      <c r="D24" s="263"/>
      <c r="E24" s="265"/>
      <c r="F24" s="234"/>
      <c r="G24" s="234"/>
      <c r="H24" s="235"/>
      <c r="I24" s="249"/>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7"/>
      <c r="B25" s="227"/>
      <c r="C25" s="266" t="s">
        <v>544</v>
      </c>
      <c r="D25" s="262"/>
      <c r="E25" s="264">
        <v>165.75309999999999</v>
      </c>
      <c r="F25" s="234"/>
      <c r="G25" s="234"/>
      <c r="H25" s="235"/>
      <c r="I25" s="249"/>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x14ac:dyDescent="0.2">
      <c r="A26" s="245" t="s">
        <v>177</v>
      </c>
      <c r="B26" s="225" t="s">
        <v>135</v>
      </c>
      <c r="C26" s="237" t="s">
        <v>136</v>
      </c>
      <c r="D26" s="228"/>
      <c r="E26" s="230"/>
      <c r="F26" s="330">
        <f>SUM(G27:G40)</f>
        <v>0</v>
      </c>
      <c r="G26" s="331"/>
      <c r="H26" s="232"/>
      <c r="I26" s="248"/>
      <c r="AE26" t="s">
        <v>178</v>
      </c>
    </row>
    <row r="27" spans="1:60" outlineLevel="1" x14ac:dyDescent="0.2">
      <c r="A27" s="247"/>
      <c r="B27" s="343" t="s">
        <v>545</v>
      </c>
      <c r="C27" s="344"/>
      <c r="D27" s="345"/>
      <c r="E27" s="346"/>
      <c r="F27" s="347"/>
      <c r="G27" s="348"/>
      <c r="H27" s="235"/>
      <c r="I27" s="249"/>
      <c r="J27" s="213"/>
      <c r="K27" s="213"/>
      <c r="L27" s="213"/>
      <c r="M27" s="213"/>
      <c r="N27" s="213"/>
      <c r="O27" s="213"/>
      <c r="P27" s="213"/>
      <c r="Q27" s="213"/>
      <c r="R27" s="213"/>
      <c r="S27" s="213"/>
      <c r="T27" s="213"/>
      <c r="U27" s="213"/>
      <c r="V27" s="213"/>
      <c r="W27" s="213"/>
      <c r="X27" s="213"/>
      <c r="Y27" s="213"/>
      <c r="Z27" s="213"/>
      <c r="AA27" s="213"/>
      <c r="AB27" s="213"/>
      <c r="AC27" s="213">
        <v>0</v>
      </c>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337" t="s">
        <v>546</v>
      </c>
      <c r="C28" s="338"/>
      <c r="D28" s="339"/>
      <c r="E28" s="340"/>
      <c r="F28" s="341"/>
      <c r="G28" s="342"/>
      <c r="H28" s="235"/>
      <c r="I28" s="249"/>
      <c r="J28" s="213"/>
      <c r="K28" s="213"/>
      <c r="L28" s="213"/>
      <c r="M28" s="213"/>
      <c r="N28" s="213"/>
      <c r="O28" s="213"/>
      <c r="P28" s="213"/>
      <c r="Q28" s="213"/>
      <c r="R28" s="213"/>
      <c r="S28" s="213"/>
      <c r="T28" s="213"/>
      <c r="U28" s="213"/>
      <c r="V28" s="213"/>
      <c r="W28" s="213"/>
      <c r="X28" s="213"/>
      <c r="Y28" s="213"/>
      <c r="Z28" s="213"/>
      <c r="AA28" s="213"/>
      <c r="AB28" s="213"/>
      <c r="AC28" s="213"/>
      <c r="AD28" s="213"/>
      <c r="AE28" s="213" t="s">
        <v>228</v>
      </c>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6">
        <v>3</v>
      </c>
      <c r="B29" s="226" t="s">
        <v>547</v>
      </c>
      <c r="C29" s="238" t="s">
        <v>548</v>
      </c>
      <c r="D29" s="229" t="s">
        <v>328</v>
      </c>
      <c r="E29" s="231">
        <v>167.94120000000001</v>
      </c>
      <c r="F29" s="233"/>
      <c r="G29" s="234">
        <f>ROUND(E29*F29,2)</f>
        <v>0</v>
      </c>
      <c r="H29" s="235" t="s">
        <v>232</v>
      </c>
      <c r="I29" s="249" t="s">
        <v>182</v>
      </c>
      <c r="J29" s="213"/>
      <c r="K29" s="213"/>
      <c r="L29" s="213"/>
      <c r="M29" s="213"/>
      <c r="N29" s="213"/>
      <c r="O29" s="213"/>
      <c r="P29" s="213"/>
      <c r="Q29" s="213"/>
      <c r="R29" s="213"/>
      <c r="S29" s="213"/>
      <c r="T29" s="213"/>
      <c r="U29" s="213"/>
      <c r="V29" s="213"/>
      <c r="W29" s="213"/>
      <c r="X29" s="213"/>
      <c r="Y29" s="213"/>
      <c r="Z29" s="213"/>
      <c r="AA29" s="213"/>
      <c r="AB29" s="213"/>
      <c r="AC29" s="213"/>
      <c r="AD29" s="213"/>
      <c r="AE29" s="213" t="s">
        <v>233</v>
      </c>
      <c r="AF29" s="213"/>
      <c r="AG29" s="213"/>
      <c r="AH29" s="213"/>
      <c r="AI29" s="213"/>
      <c r="AJ29" s="213"/>
      <c r="AK29" s="213"/>
      <c r="AL29" s="213"/>
      <c r="AM29" s="213">
        <v>21</v>
      </c>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7"/>
      <c r="B30" s="227"/>
      <c r="C30" s="266" t="s">
        <v>549</v>
      </c>
      <c r="D30" s="262"/>
      <c r="E30" s="264">
        <v>157.9512</v>
      </c>
      <c r="F30" s="234"/>
      <c r="G30" s="234"/>
      <c r="H30" s="235"/>
      <c r="I30" s="249"/>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7"/>
      <c r="B31" s="227"/>
      <c r="C31" s="266" t="s">
        <v>550</v>
      </c>
      <c r="D31" s="262"/>
      <c r="E31" s="264">
        <v>9.99</v>
      </c>
      <c r="F31" s="234"/>
      <c r="G31" s="234"/>
      <c r="H31" s="235"/>
      <c r="I31" s="249"/>
      <c r="J31" s="213"/>
      <c r="K31" s="213"/>
      <c r="L31" s="213"/>
      <c r="M31" s="213"/>
      <c r="N31" s="213"/>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6">
        <v>4</v>
      </c>
      <c r="B32" s="226" t="s">
        <v>551</v>
      </c>
      <c r="C32" s="238" t="s">
        <v>552</v>
      </c>
      <c r="D32" s="229" t="s">
        <v>328</v>
      </c>
      <c r="E32" s="231">
        <v>1166.4471000000001</v>
      </c>
      <c r="F32" s="233"/>
      <c r="G32" s="234">
        <f>ROUND(E32*F32,2)</f>
        <v>0</v>
      </c>
      <c r="H32" s="235" t="s">
        <v>232</v>
      </c>
      <c r="I32" s="249" t="s">
        <v>182</v>
      </c>
      <c r="J32" s="213"/>
      <c r="K32" s="213"/>
      <c r="L32" s="213"/>
      <c r="M32" s="213"/>
      <c r="N32" s="213"/>
      <c r="O32" s="213"/>
      <c r="P32" s="213"/>
      <c r="Q32" s="213"/>
      <c r="R32" s="213"/>
      <c r="S32" s="213"/>
      <c r="T32" s="213"/>
      <c r="U32" s="213"/>
      <c r="V32" s="213"/>
      <c r="W32" s="213"/>
      <c r="X32" s="213"/>
      <c r="Y32" s="213"/>
      <c r="Z32" s="213"/>
      <c r="AA32" s="213"/>
      <c r="AB32" s="213"/>
      <c r="AC32" s="213"/>
      <c r="AD32" s="213"/>
      <c r="AE32" s="213" t="s">
        <v>233</v>
      </c>
      <c r="AF32" s="213"/>
      <c r="AG32" s="213"/>
      <c r="AH32" s="213"/>
      <c r="AI32" s="213"/>
      <c r="AJ32" s="213"/>
      <c r="AK32" s="213"/>
      <c r="AL32" s="213"/>
      <c r="AM32" s="213">
        <v>21</v>
      </c>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7"/>
      <c r="B33" s="227"/>
      <c r="C33" s="266" t="s">
        <v>553</v>
      </c>
      <c r="D33" s="262"/>
      <c r="E33" s="264">
        <v>400.47570000000002</v>
      </c>
      <c r="F33" s="234"/>
      <c r="G33" s="234"/>
      <c r="H33" s="235"/>
      <c r="I33" s="249"/>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7"/>
      <c r="B34" s="227"/>
      <c r="C34" s="266" t="s">
        <v>554</v>
      </c>
      <c r="D34" s="262"/>
      <c r="E34" s="264">
        <v>209.91990000000001</v>
      </c>
      <c r="F34" s="234"/>
      <c r="G34" s="234"/>
      <c r="H34" s="235"/>
      <c r="I34" s="249"/>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7"/>
      <c r="B35" s="227"/>
      <c r="C35" s="266" t="s">
        <v>555</v>
      </c>
      <c r="D35" s="262"/>
      <c r="E35" s="264">
        <v>479.29349999999999</v>
      </c>
      <c r="F35" s="234"/>
      <c r="G35" s="234"/>
      <c r="H35" s="235"/>
      <c r="I35" s="249"/>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7"/>
      <c r="B36" s="227"/>
      <c r="C36" s="266" t="s">
        <v>556</v>
      </c>
      <c r="D36" s="262"/>
      <c r="E36" s="264">
        <v>76.757999999999996</v>
      </c>
      <c r="F36" s="234"/>
      <c r="G36" s="234"/>
      <c r="H36" s="235"/>
      <c r="I36" s="249"/>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337" t="s">
        <v>557</v>
      </c>
      <c r="C37" s="338"/>
      <c r="D37" s="339"/>
      <c r="E37" s="340"/>
      <c r="F37" s="341"/>
      <c r="G37" s="342"/>
      <c r="H37" s="235"/>
      <c r="I37" s="249"/>
      <c r="J37" s="213"/>
      <c r="K37" s="213"/>
      <c r="L37" s="213"/>
      <c r="M37" s="213"/>
      <c r="N37" s="213"/>
      <c r="O37" s="213"/>
      <c r="P37" s="213"/>
      <c r="Q37" s="213"/>
      <c r="R37" s="213"/>
      <c r="S37" s="213"/>
      <c r="T37" s="213"/>
      <c r="U37" s="213"/>
      <c r="V37" s="213"/>
      <c r="W37" s="213"/>
      <c r="X37" s="213"/>
      <c r="Y37" s="213"/>
      <c r="Z37" s="213"/>
      <c r="AA37" s="213"/>
      <c r="AB37" s="213"/>
      <c r="AC37" s="213">
        <v>0</v>
      </c>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7"/>
      <c r="B38" s="337" t="s">
        <v>558</v>
      </c>
      <c r="C38" s="338"/>
      <c r="D38" s="339"/>
      <c r="E38" s="340"/>
      <c r="F38" s="341"/>
      <c r="G38" s="342"/>
      <c r="H38" s="235"/>
      <c r="I38" s="249"/>
      <c r="J38" s="213"/>
      <c r="K38" s="213"/>
      <c r="L38" s="213"/>
      <c r="M38" s="213"/>
      <c r="N38" s="213"/>
      <c r="O38" s="213"/>
      <c r="P38" s="213"/>
      <c r="Q38" s="213"/>
      <c r="R38" s="213"/>
      <c r="S38" s="213"/>
      <c r="T38" s="213"/>
      <c r="U38" s="213"/>
      <c r="V38" s="213"/>
      <c r="W38" s="213"/>
      <c r="X38" s="213"/>
      <c r="Y38" s="213"/>
      <c r="Z38" s="213"/>
      <c r="AA38" s="213"/>
      <c r="AB38" s="213"/>
      <c r="AC38" s="213"/>
      <c r="AD38" s="213"/>
      <c r="AE38" s="213" t="s">
        <v>228</v>
      </c>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6">
        <v>5</v>
      </c>
      <c r="B39" s="226" t="s">
        <v>559</v>
      </c>
      <c r="C39" s="238" t="s">
        <v>560</v>
      </c>
      <c r="D39" s="229" t="s">
        <v>328</v>
      </c>
      <c r="E39" s="231">
        <v>167.94120000000001</v>
      </c>
      <c r="F39" s="233"/>
      <c r="G39" s="234">
        <f>ROUND(E39*F39,2)</f>
        <v>0</v>
      </c>
      <c r="H39" s="235" t="s">
        <v>232</v>
      </c>
      <c r="I39" s="249" t="s">
        <v>182</v>
      </c>
      <c r="J39" s="213"/>
      <c r="K39" s="213"/>
      <c r="L39" s="213"/>
      <c r="M39" s="213"/>
      <c r="N39" s="213"/>
      <c r="O39" s="213"/>
      <c r="P39" s="213"/>
      <c r="Q39" s="213"/>
      <c r="R39" s="213"/>
      <c r="S39" s="213"/>
      <c r="T39" s="213"/>
      <c r="U39" s="213"/>
      <c r="V39" s="213"/>
      <c r="W39" s="213"/>
      <c r="X39" s="213"/>
      <c r="Y39" s="213"/>
      <c r="Z39" s="213"/>
      <c r="AA39" s="213"/>
      <c r="AB39" s="213"/>
      <c r="AC39" s="213"/>
      <c r="AD39" s="213"/>
      <c r="AE39" s="213" t="s">
        <v>233</v>
      </c>
      <c r="AF39" s="213"/>
      <c r="AG39" s="213"/>
      <c r="AH39" s="213"/>
      <c r="AI39" s="213"/>
      <c r="AJ39" s="213"/>
      <c r="AK39" s="213"/>
      <c r="AL39" s="213"/>
      <c r="AM39" s="213">
        <v>21</v>
      </c>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6">
        <v>6</v>
      </c>
      <c r="B40" s="226" t="s">
        <v>561</v>
      </c>
      <c r="C40" s="238" t="s">
        <v>562</v>
      </c>
      <c r="D40" s="229" t="s">
        <v>328</v>
      </c>
      <c r="E40" s="231">
        <v>1166.4471000000001</v>
      </c>
      <c r="F40" s="233"/>
      <c r="G40" s="234">
        <f>ROUND(E40*F40,2)</f>
        <v>0</v>
      </c>
      <c r="H40" s="235" t="s">
        <v>232</v>
      </c>
      <c r="I40" s="249" t="s">
        <v>182</v>
      </c>
      <c r="J40" s="213"/>
      <c r="K40" s="213"/>
      <c r="L40" s="213"/>
      <c r="M40" s="213"/>
      <c r="N40" s="213"/>
      <c r="O40" s="213"/>
      <c r="P40" s="213"/>
      <c r="Q40" s="213"/>
      <c r="R40" s="213"/>
      <c r="S40" s="213"/>
      <c r="T40" s="213"/>
      <c r="U40" s="213"/>
      <c r="V40" s="213"/>
      <c r="W40" s="213"/>
      <c r="X40" s="213"/>
      <c r="Y40" s="213"/>
      <c r="Z40" s="213"/>
      <c r="AA40" s="213"/>
      <c r="AB40" s="213"/>
      <c r="AC40" s="213"/>
      <c r="AD40" s="213"/>
      <c r="AE40" s="213" t="s">
        <v>233</v>
      </c>
      <c r="AF40" s="213"/>
      <c r="AG40" s="213"/>
      <c r="AH40" s="213"/>
      <c r="AI40" s="213"/>
      <c r="AJ40" s="213"/>
      <c r="AK40" s="213"/>
      <c r="AL40" s="213"/>
      <c r="AM40" s="213">
        <v>21</v>
      </c>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x14ac:dyDescent="0.2">
      <c r="A41" s="245" t="s">
        <v>177</v>
      </c>
      <c r="B41" s="225" t="s">
        <v>137</v>
      </c>
      <c r="C41" s="237" t="s">
        <v>138</v>
      </c>
      <c r="D41" s="228"/>
      <c r="E41" s="230"/>
      <c r="F41" s="330">
        <f>SUM(G42:G65)</f>
        <v>0</v>
      </c>
      <c r="G41" s="331"/>
      <c r="H41" s="232"/>
      <c r="I41" s="248"/>
      <c r="AE41" t="s">
        <v>178</v>
      </c>
    </row>
    <row r="42" spans="1:60" outlineLevel="1" x14ac:dyDescent="0.2">
      <c r="A42" s="247"/>
      <c r="B42" s="343" t="s">
        <v>262</v>
      </c>
      <c r="C42" s="344"/>
      <c r="D42" s="345"/>
      <c r="E42" s="346"/>
      <c r="F42" s="347"/>
      <c r="G42" s="348"/>
      <c r="H42" s="235"/>
      <c r="I42" s="249"/>
      <c r="J42" s="213"/>
      <c r="K42" s="213"/>
      <c r="L42" s="213"/>
      <c r="M42" s="213"/>
      <c r="N42" s="213"/>
      <c r="O42" s="213"/>
      <c r="P42" s="213"/>
      <c r="Q42" s="213"/>
      <c r="R42" s="213"/>
      <c r="S42" s="213"/>
      <c r="T42" s="213"/>
      <c r="U42" s="213"/>
      <c r="V42" s="213"/>
      <c r="W42" s="213"/>
      <c r="X42" s="213"/>
      <c r="Y42" s="213"/>
      <c r="Z42" s="213"/>
      <c r="AA42" s="213"/>
      <c r="AB42" s="213"/>
      <c r="AC42" s="213">
        <v>0</v>
      </c>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7"/>
      <c r="B43" s="337" t="s">
        <v>263</v>
      </c>
      <c r="C43" s="338"/>
      <c r="D43" s="339"/>
      <c r="E43" s="340"/>
      <c r="F43" s="341"/>
      <c r="G43" s="342"/>
      <c r="H43" s="235"/>
      <c r="I43" s="249"/>
      <c r="J43" s="213"/>
      <c r="K43" s="213"/>
      <c r="L43" s="213"/>
      <c r="M43" s="213"/>
      <c r="N43" s="213"/>
      <c r="O43" s="213"/>
      <c r="P43" s="213"/>
      <c r="Q43" s="213"/>
      <c r="R43" s="213"/>
      <c r="S43" s="213"/>
      <c r="T43" s="213"/>
      <c r="U43" s="213"/>
      <c r="V43" s="213"/>
      <c r="W43" s="213"/>
      <c r="X43" s="213"/>
      <c r="Y43" s="213"/>
      <c r="Z43" s="213"/>
      <c r="AA43" s="213"/>
      <c r="AB43" s="213"/>
      <c r="AC43" s="213"/>
      <c r="AD43" s="213"/>
      <c r="AE43" s="213" t="s">
        <v>228</v>
      </c>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6">
        <v>7</v>
      </c>
      <c r="B44" s="226" t="s">
        <v>264</v>
      </c>
      <c r="C44" s="238" t="s">
        <v>265</v>
      </c>
      <c r="D44" s="229" t="s">
        <v>231</v>
      </c>
      <c r="E44" s="231">
        <v>276.25515999999999</v>
      </c>
      <c r="F44" s="233"/>
      <c r="G44" s="234">
        <f>ROUND(E44*F44,2)</f>
        <v>0</v>
      </c>
      <c r="H44" s="235" t="s">
        <v>232</v>
      </c>
      <c r="I44" s="249" t="s">
        <v>182</v>
      </c>
      <c r="J44" s="213"/>
      <c r="K44" s="213"/>
      <c r="L44" s="213"/>
      <c r="M44" s="213"/>
      <c r="N44" s="213"/>
      <c r="O44" s="213"/>
      <c r="P44" s="213"/>
      <c r="Q44" s="213"/>
      <c r="R44" s="213"/>
      <c r="S44" s="213"/>
      <c r="T44" s="213"/>
      <c r="U44" s="213"/>
      <c r="V44" s="213"/>
      <c r="W44" s="213"/>
      <c r="X44" s="213"/>
      <c r="Y44" s="213"/>
      <c r="Z44" s="213"/>
      <c r="AA44" s="213"/>
      <c r="AB44" s="213"/>
      <c r="AC44" s="213"/>
      <c r="AD44" s="213"/>
      <c r="AE44" s="213" t="s">
        <v>233</v>
      </c>
      <c r="AF44" s="213"/>
      <c r="AG44" s="213"/>
      <c r="AH44" s="213"/>
      <c r="AI44" s="213"/>
      <c r="AJ44" s="213"/>
      <c r="AK44" s="213"/>
      <c r="AL44" s="213"/>
      <c r="AM44" s="213">
        <v>21</v>
      </c>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227"/>
      <c r="C45" s="267" t="s">
        <v>245</v>
      </c>
      <c r="D45" s="263"/>
      <c r="E45" s="265"/>
      <c r="F45" s="234"/>
      <c r="G45" s="234"/>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7"/>
      <c r="B46" s="227"/>
      <c r="C46" s="268" t="s">
        <v>539</v>
      </c>
      <c r="D46" s="263"/>
      <c r="E46" s="265">
        <v>160.19028</v>
      </c>
      <c r="F46" s="234"/>
      <c r="G46" s="234"/>
      <c r="H46" s="235"/>
      <c r="I46" s="249"/>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227"/>
      <c r="C47" s="268" t="s">
        <v>540</v>
      </c>
      <c r="D47" s="263"/>
      <c r="E47" s="265">
        <v>147.14843999999999</v>
      </c>
      <c r="F47" s="234"/>
      <c r="G47" s="234"/>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7"/>
      <c r="B48" s="227"/>
      <c r="C48" s="268" t="s">
        <v>541</v>
      </c>
      <c r="D48" s="263"/>
      <c r="E48" s="265">
        <v>191.7174</v>
      </c>
      <c r="F48" s="234"/>
      <c r="G48" s="234"/>
      <c r="H48" s="235"/>
      <c r="I48" s="249"/>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268" t="s">
        <v>542</v>
      </c>
      <c r="D49" s="263"/>
      <c r="E49" s="265">
        <v>106.029</v>
      </c>
      <c r="F49" s="234"/>
      <c r="G49" s="234"/>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7"/>
      <c r="B50" s="227"/>
      <c r="C50" s="268" t="s">
        <v>543</v>
      </c>
      <c r="D50" s="263"/>
      <c r="E50" s="265">
        <v>-52.574800000000003</v>
      </c>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227"/>
      <c r="C51" s="267" t="s">
        <v>250</v>
      </c>
      <c r="D51" s="263"/>
      <c r="E51" s="265"/>
      <c r="F51" s="234"/>
      <c r="G51" s="234"/>
      <c r="H51" s="235"/>
      <c r="I51" s="249"/>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227"/>
      <c r="C52" s="266" t="s">
        <v>563</v>
      </c>
      <c r="D52" s="262"/>
      <c r="E52" s="264">
        <v>276.25515999999999</v>
      </c>
      <c r="F52" s="234"/>
      <c r="G52" s="234"/>
      <c r="H52" s="235"/>
      <c r="I52" s="249"/>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7"/>
      <c r="B53" s="337" t="s">
        <v>267</v>
      </c>
      <c r="C53" s="338"/>
      <c r="D53" s="339"/>
      <c r="E53" s="340"/>
      <c r="F53" s="341"/>
      <c r="G53" s="342"/>
      <c r="H53" s="235"/>
      <c r="I53" s="249"/>
      <c r="J53" s="213"/>
      <c r="K53" s="213"/>
      <c r="L53" s="213"/>
      <c r="M53" s="213"/>
      <c r="N53" s="213"/>
      <c r="O53" s="213"/>
      <c r="P53" s="213"/>
      <c r="Q53" s="213"/>
      <c r="R53" s="213"/>
      <c r="S53" s="213"/>
      <c r="T53" s="213"/>
      <c r="U53" s="213"/>
      <c r="V53" s="213"/>
      <c r="W53" s="213"/>
      <c r="X53" s="213"/>
      <c r="Y53" s="213"/>
      <c r="Z53" s="213"/>
      <c r="AA53" s="213"/>
      <c r="AB53" s="213"/>
      <c r="AC53" s="213">
        <v>0</v>
      </c>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337" t="s">
        <v>268</v>
      </c>
      <c r="C54" s="338"/>
      <c r="D54" s="339"/>
      <c r="E54" s="340"/>
      <c r="F54" s="341"/>
      <c r="G54" s="342"/>
      <c r="H54" s="235"/>
      <c r="I54" s="249"/>
      <c r="J54" s="213"/>
      <c r="K54" s="213"/>
      <c r="L54" s="213"/>
      <c r="M54" s="213"/>
      <c r="N54" s="213"/>
      <c r="O54" s="213"/>
      <c r="P54" s="213"/>
      <c r="Q54" s="213"/>
      <c r="R54" s="213"/>
      <c r="S54" s="213"/>
      <c r="T54" s="213"/>
      <c r="U54" s="213"/>
      <c r="V54" s="213"/>
      <c r="W54" s="213"/>
      <c r="X54" s="213"/>
      <c r="Y54" s="213"/>
      <c r="Z54" s="213"/>
      <c r="AA54" s="213"/>
      <c r="AB54" s="213"/>
      <c r="AC54" s="213"/>
      <c r="AD54" s="213"/>
      <c r="AE54" s="213" t="s">
        <v>228</v>
      </c>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6">
        <v>8</v>
      </c>
      <c r="B55" s="226" t="s">
        <v>269</v>
      </c>
      <c r="C55" s="238" t="s">
        <v>270</v>
      </c>
      <c r="D55" s="229" t="s">
        <v>231</v>
      </c>
      <c r="E55" s="231">
        <v>370.67327999999998</v>
      </c>
      <c r="F55" s="233"/>
      <c r="G55" s="234">
        <f>ROUND(E55*F55,2)</f>
        <v>0</v>
      </c>
      <c r="H55" s="235" t="s">
        <v>232</v>
      </c>
      <c r="I55" s="249" t="s">
        <v>182</v>
      </c>
      <c r="J55" s="213"/>
      <c r="K55" s="213"/>
      <c r="L55" s="213"/>
      <c r="M55" s="213"/>
      <c r="N55" s="213"/>
      <c r="O55" s="213"/>
      <c r="P55" s="213"/>
      <c r="Q55" s="213"/>
      <c r="R55" s="213"/>
      <c r="S55" s="213"/>
      <c r="T55" s="213"/>
      <c r="U55" s="213"/>
      <c r="V55" s="213"/>
      <c r="W55" s="213"/>
      <c r="X55" s="213"/>
      <c r="Y55" s="213"/>
      <c r="Z55" s="213"/>
      <c r="AA55" s="213"/>
      <c r="AB55" s="213"/>
      <c r="AC55" s="213"/>
      <c r="AD55" s="213"/>
      <c r="AE55" s="213" t="s">
        <v>233</v>
      </c>
      <c r="AF55" s="213"/>
      <c r="AG55" s="213"/>
      <c r="AH55" s="213"/>
      <c r="AI55" s="213"/>
      <c r="AJ55" s="213"/>
      <c r="AK55" s="213"/>
      <c r="AL55" s="213"/>
      <c r="AM55" s="213">
        <v>21</v>
      </c>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7"/>
      <c r="B56" s="227"/>
      <c r="C56" s="266" t="s">
        <v>564</v>
      </c>
      <c r="D56" s="262"/>
      <c r="E56" s="264">
        <v>370.67327999999998</v>
      </c>
      <c r="F56" s="234"/>
      <c r="G56" s="234"/>
      <c r="H56" s="235"/>
      <c r="I56" s="249"/>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6">
        <v>9</v>
      </c>
      <c r="B57" s="226" t="s">
        <v>272</v>
      </c>
      <c r="C57" s="238" t="s">
        <v>273</v>
      </c>
      <c r="D57" s="229" t="s">
        <v>231</v>
      </c>
      <c r="E57" s="231">
        <v>367.17367999999999</v>
      </c>
      <c r="F57" s="233"/>
      <c r="G57" s="234">
        <f>ROUND(E57*F57,2)</f>
        <v>0</v>
      </c>
      <c r="H57" s="235" t="s">
        <v>232</v>
      </c>
      <c r="I57" s="249" t="s">
        <v>182</v>
      </c>
      <c r="J57" s="213"/>
      <c r="K57" s="213"/>
      <c r="L57" s="213"/>
      <c r="M57" s="213"/>
      <c r="N57" s="213"/>
      <c r="O57" s="213"/>
      <c r="P57" s="213"/>
      <c r="Q57" s="213"/>
      <c r="R57" s="213"/>
      <c r="S57" s="213"/>
      <c r="T57" s="213"/>
      <c r="U57" s="213"/>
      <c r="V57" s="213"/>
      <c r="W57" s="213"/>
      <c r="X57" s="213"/>
      <c r="Y57" s="213"/>
      <c r="Z57" s="213"/>
      <c r="AA57" s="213"/>
      <c r="AB57" s="213"/>
      <c r="AC57" s="213"/>
      <c r="AD57" s="213"/>
      <c r="AE57" s="213" t="s">
        <v>233</v>
      </c>
      <c r="AF57" s="213"/>
      <c r="AG57" s="213"/>
      <c r="AH57" s="213"/>
      <c r="AI57" s="213"/>
      <c r="AJ57" s="213"/>
      <c r="AK57" s="213"/>
      <c r="AL57" s="213"/>
      <c r="AM57" s="213">
        <v>21</v>
      </c>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7"/>
      <c r="B58" s="227"/>
      <c r="C58" s="266" t="s">
        <v>565</v>
      </c>
      <c r="D58" s="262"/>
      <c r="E58" s="264">
        <v>552.51031999999998</v>
      </c>
      <c r="F58" s="234"/>
      <c r="G58" s="234"/>
      <c r="H58" s="235"/>
      <c r="I58" s="249"/>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7"/>
      <c r="B59" s="227"/>
      <c r="C59" s="266" t="s">
        <v>566</v>
      </c>
      <c r="D59" s="262"/>
      <c r="E59" s="264">
        <v>-185.33663999999999</v>
      </c>
      <c r="F59" s="234"/>
      <c r="G59" s="234"/>
      <c r="H59" s="235"/>
      <c r="I59" s="249"/>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7"/>
      <c r="B60" s="337" t="s">
        <v>276</v>
      </c>
      <c r="C60" s="338"/>
      <c r="D60" s="339"/>
      <c r="E60" s="340"/>
      <c r="F60" s="341"/>
      <c r="G60" s="342"/>
      <c r="H60" s="235"/>
      <c r="I60" s="249"/>
      <c r="J60" s="213"/>
      <c r="K60" s="213"/>
      <c r="L60" s="213"/>
      <c r="M60" s="213"/>
      <c r="N60" s="213"/>
      <c r="O60" s="213"/>
      <c r="P60" s="213"/>
      <c r="Q60" s="213"/>
      <c r="R60" s="213"/>
      <c r="S60" s="213"/>
      <c r="T60" s="213"/>
      <c r="U60" s="213"/>
      <c r="V60" s="213"/>
      <c r="W60" s="213"/>
      <c r="X60" s="213"/>
      <c r="Y60" s="213"/>
      <c r="Z60" s="213"/>
      <c r="AA60" s="213"/>
      <c r="AB60" s="213"/>
      <c r="AC60" s="213">
        <v>0</v>
      </c>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337" t="s">
        <v>277</v>
      </c>
      <c r="C61" s="338"/>
      <c r="D61" s="339"/>
      <c r="E61" s="340"/>
      <c r="F61" s="341"/>
      <c r="G61" s="342"/>
      <c r="H61" s="235"/>
      <c r="I61" s="249"/>
      <c r="J61" s="213"/>
      <c r="K61" s="213"/>
      <c r="L61" s="213"/>
      <c r="M61" s="213"/>
      <c r="N61" s="213"/>
      <c r="O61" s="213"/>
      <c r="P61" s="213"/>
      <c r="Q61" s="213"/>
      <c r="R61" s="213"/>
      <c r="S61" s="213"/>
      <c r="T61" s="213"/>
      <c r="U61" s="213"/>
      <c r="V61" s="213"/>
      <c r="W61" s="213"/>
      <c r="X61" s="213"/>
      <c r="Y61" s="213"/>
      <c r="Z61" s="213"/>
      <c r="AA61" s="213"/>
      <c r="AB61" s="213"/>
      <c r="AC61" s="213">
        <v>1</v>
      </c>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6">
        <v>10</v>
      </c>
      <c r="B62" s="226" t="s">
        <v>278</v>
      </c>
      <c r="C62" s="238" t="s">
        <v>279</v>
      </c>
      <c r="D62" s="229" t="s">
        <v>231</v>
      </c>
      <c r="E62" s="231">
        <v>185.33663999999999</v>
      </c>
      <c r="F62" s="233"/>
      <c r="G62" s="234">
        <f>ROUND(E62*F62,2)</f>
        <v>0</v>
      </c>
      <c r="H62" s="235" t="s">
        <v>232</v>
      </c>
      <c r="I62" s="249" t="s">
        <v>182</v>
      </c>
      <c r="J62" s="213"/>
      <c r="K62" s="213"/>
      <c r="L62" s="213"/>
      <c r="M62" s="213"/>
      <c r="N62" s="213"/>
      <c r="O62" s="213"/>
      <c r="P62" s="213"/>
      <c r="Q62" s="213"/>
      <c r="R62" s="213"/>
      <c r="S62" s="213"/>
      <c r="T62" s="213"/>
      <c r="U62" s="213"/>
      <c r="V62" s="213"/>
      <c r="W62" s="213"/>
      <c r="X62" s="213"/>
      <c r="Y62" s="213"/>
      <c r="Z62" s="213"/>
      <c r="AA62" s="213"/>
      <c r="AB62" s="213"/>
      <c r="AC62" s="213"/>
      <c r="AD62" s="213"/>
      <c r="AE62" s="213" t="s">
        <v>233</v>
      </c>
      <c r="AF62" s="213"/>
      <c r="AG62" s="213"/>
      <c r="AH62" s="213"/>
      <c r="AI62" s="213"/>
      <c r="AJ62" s="213"/>
      <c r="AK62" s="213"/>
      <c r="AL62" s="213"/>
      <c r="AM62" s="213">
        <v>21</v>
      </c>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7"/>
      <c r="B63" s="227"/>
      <c r="C63" s="266" t="s">
        <v>567</v>
      </c>
      <c r="D63" s="262"/>
      <c r="E63" s="264">
        <v>185.33663999999999</v>
      </c>
      <c r="F63" s="234"/>
      <c r="G63" s="234"/>
      <c r="H63" s="235"/>
      <c r="I63" s="249"/>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337" t="s">
        <v>281</v>
      </c>
      <c r="C64" s="338"/>
      <c r="D64" s="339"/>
      <c r="E64" s="340"/>
      <c r="F64" s="341"/>
      <c r="G64" s="342"/>
      <c r="H64" s="235"/>
      <c r="I64" s="249"/>
      <c r="J64" s="213"/>
      <c r="K64" s="213"/>
      <c r="L64" s="213"/>
      <c r="M64" s="213"/>
      <c r="N64" s="213"/>
      <c r="O64" s="213"/>
      <c r="P64" s="213"/>
      <c r="Q64" s="213"/>
      <c r="R64" s="213"/>
      <c r="S64" s="213"/>
      <c r="T64" s="213"/>
      <c r="U64" s="213"/>
      <c r="V64" s="213"/>
      <c r="W64" s="213"/>
      <c r="X64" s="213"/>
      <c r="Y64" s="213"/>
      <c r="Z64" s="213"/>
      <c r="AA64" s="213"/>
      <c r="AB64" s="213"/>
      <c r="AC64" s="213">
        <v>0</v>
      </c>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6">
        <v>11</v>
      </c>
      <c r="B65" s="226" t="s">
        <v>282</v>
      </c>
      <c r="C65" s="238" t="s">
        <v>283</v>
      </c>
      <c r="D65" s="229" t="s">
        <v>231</v>
      </c>
      <c r="E65" s="231">
        <v>367.17367999999999</v>
      </c>
      <c r="F65" s="233"/>
      <c r="G65" s="234">
        <f>ROUND(E65*F65,2)</f>
        <v>0</v>
      </c>
      <c r="H65" s="235" t="s">
        <v>232</v>
      </c>
      <c r="I65" s="249" t="s">
        <v>182</v>
      </c>
      <c r="J65" s="213"/>
      <c r="K65" s="213"/>
      <c r="L65" s="213"/>
      <c r="M65" s="213"/>
      <c r="N65" s="213"/>
      <c r="O65" s="213"/>
      <c r="P65" s="213"/>
      <c r="Q65" s="213"/>
      <c r="R65" s="213"/>
      <c r="S65" s="213"/>
      <c r="T65" s="213"/>
      <c r="U65" s="213"/>
      <c r="V65" s="213"/>
      <c r="W65" s="213"/>
      <c r="X65" s="213"/>
      <c r="Y65" s="213"/>
      <c r="Z65" s="213"/>
      <c r="AA65" s="213"/>
      <c r="AB65" s="213"/>
      <c r="AC65" s="213"/>
      <c r="AD65" s="213"/>
      <c r="AE65" s="213" t="s">
        <v>233</v>
      </c>
      <c r="AF65" s="213"/>
      <c r="AG65" s="213"/>
      <c r="AH65" s="213"/>
      <c r="AI65" s="213"/>
      <c r="AJ65" s="213"/>
      <c r="AK65" s="213"/>
      <c r="AL65" s="213"/>
      <c r="AM65" s="213">
        <v>21</v>
      </c>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x14ac:dyDescent="0.2">
      <c r="A66" s="245" t="s">
        <v>177</v>
      </c>
      <c r="B66" s="225" t="s">
        <v>139</v>
      </c>
      <c r="C66" s="237" t="s">
        <v>140</v>
      </c>
      <c r="D66" s="228"/>
      <c r="E66" s="230"/>
      <c r="F66" s="330">
        <f>SUM(G67:G94)</f>
        <v>0</v>
      </c>
      <c r="G66" s="331"/>
      <c r="H66" s="232"/>
      <c r="I66" s="248"/>
      <c r="AE66" t="s">
        <v>178</v>
      </c>
    </row>
    <row r="67" spans="1:60" outlineLevel="1" x14ac:dyDescent="0.2">
      <c r="A67" s="247"/>
      <c r="B67" s="343" t="s">
        <v>284</v>
      </c>
      <c r="C67" s="344"/>
      <c r="D67" s="345"/>
      <c r="E67" s="346"/>
      <c r="F67" s="347"/>
      <c r="G67" s="348"/>
      <c r="H67" s="235"/>
      <c r="I67" s="249"/>
      <c r="J67" s="213"/>
      <c r="K67" s="213"/>
      <c r="L67" s="213"/>
      <c r="M67" s="213"/>
      <c r="N67" s="213"/>
      <c r="O67" s="213"/>
      <c r="P67" s="213"/>
      <c r="Q67" s="213"/>
      <c r="R67" s="213"/>
      <c r="S67" s="213"/>
      <c r="T67" s="213"/>
      <c r="U67" s="213"/>
      <c r="V67" s="213"/>
      <c r="W67" s="213"/>
      <c r="X67" s="213"/>
      <c r="Y67" s="213"/>
      <c r="Z67" s="213"/>
      <c r="AA67" s="213"/>
      <c r="AB67" s="213"/>
      <c r="AC67" s="213">
        <v>0</v>
      </c>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6">
        <v>12</v>
      </c>
      <c r="B68" s="226" t="s">
        <v>285</v>
      </c>
      <c r="C68" s="238" t="s">
        <v>286</v>
      </c>
      <c r="D68" s="229" t="s">
        <v>231</v>
      </c>
      <c r="E68" s="231">
        <v>185.33663999999999</v>
      </c>
      <c r="F68" s="233"/>
      <c r="G68" s="234">
        <f>ROUND(E68*F68,2)</f>
        <v>0</v>
      </c>
      <c r="H68" s="235" t="s">
        <v>232</v>
      </c>
      <c r="I68" s="249" t="s">
        <v>182</v>
      </c>
      <c r="J68" s="213"/>
      <c r="K68" s="213"/>
      <c r="L68" s="213"/>
      <c r="M68" s="213"/>
      <c r="N68" s="213"/>
      <c r="O68" s="213"/>
      <c r="P68" s="213"/>
      <c r="Q68" s="213"/>
      <c r="R68" s="213"/>
      <c r="S68" s="213"/>
      <c r="T68" s="213"/>
      <c r="U68" s="213"/>
      <c r="V68" s="213"/>
      <c r="W68" s="213"/>
      <c r="X68" s="213"/>
      <c r="Y68" s="213"/>
      <c r="Z68" s="213"/>
      <c r="AA68" s="213"/>
      <c r="AB68" s="213"/>
      <c r="AC68" s="213"/>
      <c r="AD68" s="213"/>
      <c r="AE68" s="213" t="s">
        <v>233</v>
      </c>
      <c r="AF68" s="213"/>
      <c r="AG68" s="213"/>
      <c r="AH68" s="213"/>
      <c r="AI68" s="213"/>
      <c r="AJ68" s="213"/>
      <c r="AK68" s="213"/>
      <c r="AL68" s="213"/>
      <c r="AM68" s="213">
        <v>21</v>
      </c>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227"/>
      <c r="C69" s="266" t="s">
        <v>567</v>
      </c>
      <c r="D69" s="262"/>
      <c r="E69" s="264">
        <v>185.33663999999999</v>
      </c>
      <c r="F69" s="234"/>
      <c r="G69" s="234"/>
      <c r="H69" s="235"/>
      <c r="I69" s="249"/>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7"/>
      <c r="B70" s="337" t="s">
        <v>291</v>
      </c>
      <c r="C70" s="338"/>
      <c r="D70" s="339"/>
      <c r="E70" s="340"/>
      <c r="F70" s="341"/>
      <c r="G70" s="342"/>
      <c r="H70" s="235"/>
      <c r="I70" s="249"/>
      <c r="J70" s="213"/>
      <c r="K70" s="213"/>
      <c r="L70" s="213"/>
      <c r="M70" s="213"/>
      <c r="N70" s="213"/>
      <c r="O70" s="213"/>
      <c r="P70" s="213"/>
      <c r="Q70" s="213"/>
      <c r="R70" s="213"/>
      <c r="S70" s="213"/>
      <c r="T70" s="213"/>
      <c r="U70" s="213"/>
      <c r="V70" s="213"/>
      <c r="W70" s="213"/>
      <c r="X70" s="213"/>
      <c r="Y70" s="213"/>
      <c r="Z70" s="213"/>
      <c r="AA70" s="213"/>
      <c r="AB70" s="213"/>
      <c r="AC70" s="213">
        <v>0</v>
      </c>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7"/>
      <c r="B71" s="337" t="s">
        <v>292</v>
      </c>
      <c r="C71" s="338"/>
      <c r="D71" s="339"/>
      <c r="E71" s="340"/>
      <c r="F71" s="341"/>
      <c r="G71" s="342"/>
      <c r="H71" s="235"/>
      <c r="I71" s="249"/>
      <c r="J71" s="213"/>
      <c r="K71" s="213"/>
      <c r="L71" s="213"/>
      <c r="M71" s="213"/>
      <c r="N71" s="213"/>
      <c r="O71" s="213"/>
      <c r="P71" s="213"/>
      <c r="Q71" s="213"/>
      <c r="R71" s="213"/>
      <c r="S71" s="213"/>
      <c r="T71" s="213"/>
      <c r="U71" s="213"/>
      <c r="V71" s="213"/>
      <c r="W71" s="213"/>
      <c r="X71" s="213"/>
      <c r="Y71" s="213"/>
      <c r="Z71" s="213"/>
      <c r="AA71" s="213"/>
      <c r="AB71" s="213"/>
      <c r="AC71" s="213"/>
      <c r="AD71" s="213"/>
      <c r="AE71" s="213" t="s">
        <v>228</v>
      </c>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6">
        <v>13</v>
      </c>
      <c r="B72" s="226" t="s">
        <v>293</v>
      </c>
      <c r="C72" s="238" t="s">
        <v>294</v>
      </c>
      <c r="D72" s="229" t="s">
        <v>231</v>
      </c>
      <c r="E72" s="231">
        <v>370.67327999999998</v>
      </c>
      <c r="F72" s="233"/>
      <c r="G72" s="234">
        <f>ROUND(E72*F72,2)</f>
        <v>0</v>
      </c>
      <c r="H72" s="235" t="s">
        <v>232</v>
      </c>
      <c r="I72" s="249" t="s">
        <v>182</v>
      </c>
      <c r="J72" s="213"/>
      <c r="K72" s="213"/>
      <c r="L72" s="213"/>
      <c r="M72" s="213"/>
      <c r="N72" s="213"/>
      <c r="O72" s="213"/>
      <c r="P72" s="213"/>
      <c r="Q72" s="213"/>
      <c r="R72" s="213"/>
      <c r="S72" s="213"/>
      <c r="T72" s="213"/>
      <c r="U72" s="213"/>
      <c r="V72" s="213"/>
      <c r="W72" s="213"/>
      <c r="X72" s="213"/>
      <c r="Y72" s="213"/>
      <c r="Z72" s="213"/>
      <c r="AA72" s="213"/>
      <c r="AB72" s="213"/>
      <c r="AC72" s="213"/>
      <c r="AD72" s="213"/>
      <c r="AE72" s="213" t="s">
        <v>233</v>
      </c>
      <c r="AF72" s="213"/>
      <c r="AG72" s="213"/>
      <c r="AH72" s="213"/>
      <c r="AI72" s="213"/>
      <c r="AJ72" s="213"/>
      <c r="AK72" s="213"/>
      <c r="AL72" s="213"/>
      <c r="AM72" s="213">
        <v>21</v>
      </c>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7"/>
      <c r="B73" s="227"/>
      <c r="C73" s="317" t="s">
        <v>295</v>
      </c>
      <c r="D73" s="318"/>
      <c r="E73" s="319"/>
      <c r="F73" s="320"/>
      <c r="G73" s="321"/>
      <c r="H73" s="235"/>
      <c r="I73" s="249"/>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8" t="str">
        <f>C73</f>
        <v>včetně strojního přemístění materiálu pro zásyp ze vzdálenosti do 10 m od okraje zásypu</v>
      </c>
      <c r="BB73" s="213"/>
      <c r="BC73" s="213"/>
      <c r="BD73" s="213"/>
      <c r="BE73" s="213"/>
      <c r="BF73" s="213"/>
      <c r="BG73" s="213"/>
      <c r="BH73" s="213"/>
    </row>
    <row r="74" spans="1:60" outlineLevel="1" x14ac:dyDescent="0.2">
      <c r="A74" s="247"/>
      <c r="B74" s="227"/>
      <c r="C74" s="266" t="s">
        <v>296</v>
      </c>
      <c r="D74" s="262"/>
      <c r="E74" s="264"/>
      <c r="F74" s="234"/>
      <c r="G74" s="234"/>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7"/>
      <c r="B75" s="227"/>
      <c r="C75" s="266" t="s">
        <v>565</v>
      </c>
      <c r="D75" s="262"/>
      <c r="E75" s="264">
        <v>552.51031999999998</v>
      </c>
      <c r="F75" s="234"/>
      <c r="G75" s="234"/>
      <c r="H75" s="235"/>
      <c r="I75" s="249"/>
      <c r="J75" s="213"/>
      <c r="K75" s="213"/>
      <c r="L75" s="213"/>
      <c r="M75" s="213"/>
      <c r="N75" s="213"/>
      <c r="O75" s="213"/>
      <c r="P75" s="213"/>
      <c r="Q75" s="213"/>
      <c r="R75" s="213"/>
      <c r="S75" s="213"/>
      <c r="T75" s="213"/>
      <c r="U75" s="213"/>
      <c r="V75" s="213"/>
      <c r="W75" s="213"/>
      <c r="X75" s="213"/>
      <c r="Y75" s="213"/>
      <c r="Z75" s="213"/>
      <c r="AA75" s="213"/>
      <c r="AB75" s="213"/>
      <c r="AC75" s="213"/>
      <c r="AD75" s="213"/>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7"/>
      <c r="B76" s="227"/>
      <c r="C76" s="266" t="s">
        <v>568</v>
      </c>
      <c r="D76" s="262"/>
      <c r="E76" s="264">
        <v>-9.8414999999999999</v>
      </c>
      <c r="F76" s="234"/>
      <c r="G76" s="234"/>
      <c r="H76" s="235"/>
      <c r="I76" s="249"/>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7"/>
      <c r="B77" s="227"/>
      <c r="C77" s="266" t="s">
        <v>569</v>
      </c>
      <c r="D77" s="262"/>
      <c r="E77" s="264">
        <v>-28.773150000000001</v>
      </c>
      <c r="F77" s="234"/>
      <c r="G77" s="234"/>
      <c r="H77" s="235"/>
      <c r="I77" s="249"/>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7"/>
      <c r="B78" s="227"/>
      <c r="C78" s="266" t="s">
        <v>570</v>
      </c>
      <c r="D78" s="262"/>
      <c r="E78" s="264">
        <v>-113.72244999999999</v>
      </c>
      <c r="F78" s="234"/>
      <c r="G78" s="234"/>
      <c r="H78" s="235"/>
      <c r="I78" s="249"/>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227"/>
      <c r="C79" s="266" t="s">
        <v>571</v>
      </c>
      <c r="D79" s="262"/>
      <c r="E79" s="264">
        <v>-29.499939999999999</v>
      </c>
      <c r="F79" s="234"/>
      <c r="G79" s="234"/>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7"/>
      <c r="B80" s="337" t="s">
        <v>300</v>
      </c>
      <c r="C80" s="338"/>
      <c r="D80" s="339"/>
      <c r="E80" s="340"/>
      <c r="F80" s="341"/>
      <c r="G80" s="342"/>
      <c r="H80" s="235"/>
      <c r="I80" s="249"/>
      <c r="J80" s="213"/>
      <c r="K80" s="213"/>
      <c r="L80" s="213"/>
      <c r="M80" s="213"/>
      <c r="N80" s="213"/>
      <c r="O80" s="213"/>
      <c r="P80" s="213"/>
      <c r="Q80" s="213"/>
      <c r="R80" s="213"/>
      <c r="S80" s="213"/>
      <c r="T80" s="213"/>
      <c r="U80" s="213"/>
      <c r="V80" s="213"/>
      <c r="W80" s="213"/>
      <c r="X80" s="213"/>
      <c r="Y80" s="213"/>
      <c r="Z80" s="213"/>
      <c r="AA80" s="213"/>
      <c r="AB80" s="213"/>
      <c r="AC80" s="213">
        <v>0</v>
      </c>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ht="22.5" outlineLevel="1" x14ac:dyDescent="0.2">
      <c r="A81" s="247"/>
      <c r="B81" s="337" t="s">
        <v>301</v>
      </c>
      <c r="C81" s="338"/>
      <c r="D81" s="339"/>
      <c r="E81" s="340"/>
      <c r="F81" s="341"/>
      <c r="G81" s="342"/>
      <c r="H81" s="235"/>
      <c r="I81" s="249"/>
      <c r="J81" s="213"/>
      <c r="K81" s="213"/>
      <c r="L81" s="213"/>
      <c r="M81" s="213"/>
      <c r="N81" s="213"/>
      <c r="O81" s="213"/>
      <c r="P81" s="213"/>
      <c r="Q81" s="213"/>
      <c r="R81" s="213"/>
      <c r="S81" s="213"/>
      <c r="T81" s="213"/>
      <c r="U81" s="213"/>
      <c r="V81" s="213"/>
      <c r="W81" s="213"/>
      <c r="X81" s="213"/>
      <c r="Y81" s="213"/>
      <c r="Z81" s="213"/>
      <c r="AA81" s="213"/>
      <c r="AB81" s="213"/>
      <c r="AC81" s="213"/>
      <c r="AD81" s="213"/>
      <c r="AE81" s="213" t="s">
        <v>228</v>
      </c>
      <c r="AF81" s="213"/>
      <c r="AG81" s="213"/>
      <c r="AH81" s="213"/>
      <c r="AI81" s="213"/>
      <c r="AJ81" s="213"/>
      <c r="AK81" s="213"/>
      <c r="AL81" s="213"/>
      <c r="AM81" s="213"/>
      <c r="AN81" s="213"/>
      <c r="AO81" s="213"/>
      <c r="AP81" s="213"/>
      <c r="AQ81" s="213"/>
      <c r="AR81" s="213"/>
      <c r="AS81" s="213"/>
      <c r="AT81" s="213"/>
      <c r="AU81" s="213"/>
      <c r="AV81" s="213"/>
      <c r="AW81" s="213"/>
      <c r="AX81" s="213"/>
      <c r="AY81" s="213"/>
      <c r="AZ81" s="218" t="str">
        <f>B81</f>
        <v>sypaninou z vhodných hornin tř. 1 - 4 nebo materiálem připraveným podél výkopu ve vzdálenosti do 3 m od jeho kraje, pro jakoukoliv hloubku výkopu a jakoukoliv míru zhutnění,</v>
      </c>
      <c r="BA81" s="213"/>
      <c r="BB81" s="213"/>
      <c r="BC81" s="213"/>
      <c r="BD81" s="213"/>
      <c r="BE81" s="213"/>
      <c r="BF81" s="213"/>
      <c r="BG81" s="213"/>
      <c r="BH81" s="213"/>
    </row>
    <row r="82" spans="1:60" outlineLevel="1" x14ac:dyDescent="0.2">
      <c r="A82" s="246">
        <v>14</v>
      </c>
      <c r="B82" s="226" t="s">
        <v>302</v>
      </c>
      <c r="C82" s="238" t="s">
        <v>303</v>
      </c>
      <c r="D82" s="229" t="s">
        <v>231</v>
      </c>
      <c r="E82" s="231">
        <v>100.29498</v>
      </c>
      <c r="F82" s="233"/>
      <c r="G82" s="234">
        <f>ROUND(E82*F82,2)</f>
        <v>0</v>
      </c>
      <c r="H82" s="235" t="s">
        <v>232</v>
      </c>
      <c r="I82" s="249" t="s">
        <v>182</v>
      </c>
      <c r="J82" s="213"/>
      <c r="K82" s="213"/>
      <c r="L82" s="213"/>
      <c r="M82" s="213"/>
      <c r="N82" s="213"/>
      <c r="O82" s="213"/>
      <c r="P82" s="213"/>
      <c r="Q82" s="213"/>
      <c r="R82" s="213"/>
      <c r="S82" s="213"/>
      <c r="T82" s="213"/>
      <c r="U82" s="213"/>
      <c r="V82" s="213"/>
      <c r="W82" s="213"/>
      <c r="X82" s="213"/>
      <c r="Y82" s="213"/>
      <c r="Z82" s="213"/>
      <c r="AA82" s="213"/>
      <c r="AB82" s="213"/>
      <c r="AC82" s="213"/>
      <c r="AD82" s="213"/>
      <c r="AE82" s="213" t="s">
        <v>233</v>
      </c>
      <c r="AF82" s="213"/>
      <c r="AG82" s="213"/>
      <c r="AH82" s="213"/>
      <c r="AI82" s="213"/>
      <c r="AJ82" s="213"/>
      <c r="AK82" s="213"/>
      <c r="AL82" s="213"/>
      <c r="AM82" s="213">
        <v>21</v>
      </c>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7"/>
      <c r="B83" s="227"/>
      <c r="C83" s="266" t="s">
        <v>572</v>
      </c>
      <c r="D83" s="262"/>
      <c r="E83" s="264">
        <v>100.29498</v>
      </c>
      <c r="F83" s="234"/>
      <c r="G83" s="234"/>
      <c r="H83" s="235"/>
      <c r="I83" s="249"/>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6">
        <v>15</v>
      </c>
      <c r="B84" s="226" t="s">
        <v>573</v>
      </c>
      <c r="C84" s="238" t="s">
        <v>574</v>
      </c>
      <c r="D84" s="229" t="s">
        <v>430</v>
      </c>
      <c r="E84" s="231">
        <v>162.07669000000001</v>
      </c>
      <c r="F84" s="233"/>
      <c r="G84" s="234">
        <f>ROUND(E84*F84,2)</f>
        <v>0</v>
      </c>
      <c r="H84" s="235" t="s">
        <v>308</v>
      </c>
      <c r="I84" s="249" t="s">
        <v>182</v>
      </c>
      <c r="J84" s="213"/>
      <c r="K84" s="213"/>
      <c r="L84" s="213"/>
      <c r="M84" s="213"/>
      <c r="N84" s="213"/>
      <c r="O84" s="213"/>
      <c r="P84" s="213"/>
      <c r="Q84" s="213"/>
      <c r="R84" s="213"/>
      <c r="S84" s="213"/>
      <c r="T84" s="213"/>
      <c r="U84" s="213"/>
      <c r="V84" s="213"/>
      <c r="W84" s="213"/>
      <c r="X84" s="213"/>
      <c r="Y84" s="213"/>
      <c r="Z84" s="213"/>
      <c r="AA84" s="213"/>
      <c r="AB84" s="213"/>
      <c r="AC84" s="213"/>
      <c r="AD84" s="213"/>
      <c r="AE84" s="213" t="s">
        <v>183</v>
      </c>
      <c r="AF84" s="213"/>
      <c r="AG84" s="213"/>
      <c r="AH84" s="213"/>
      <c r="AI84" s="213"/>
      <c r="AJ84" s="213"/>
      <c r="AK84" s="213"/>
      <c r="AL84" s="213"/>
      <c r="AM84" s="213">
        <v>21</v>
      </c>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7"/>
      <c r="B85" s="227"/>
      <c r="C85" s="266" t="s">
        <v>575</v>
      </c>
      <c r="D85" s="262"/>
      <c r="E85" s="264">
        <v>162.07669000000001</v>
      </c>
      <c r="F85" s="234"/>
      <c r="G85" s="234"/>
      <c r="H85" s="235"/>
      <c r="I85" s="249"/>
      <c r="J85" s="213"/>
      <c r="K85" s="213"/>
      <c r="L85" s="213"/>
      <c r="M85" s="213"/>
      <c r="N85" s="213"/>
      <c r="O85" s="213"/>
      <c r="P85" s="213"/>
      <c r="Q85" s="213"/>
      <c r="R85" s="213"/>
      <c r="S85" s="213"/>
      <c r="T85" s="213"/>
      <c r="U85" s="213"/>
      <c r="V85" s="213"/>
      <c r="W85" s="213"/>
      <c r="X85" s="213"/>
      <c r="Y85" s="213"/>
      <c r="Z85" s="213"/>
      <c r="AA85" s="213"/>
      <c r="AB85" s="213"/>
      <c r="AC85" s="213"/>
      <c r="AD85" s="213"/>
      <c r="AE85" s="213"/>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6">
        <v>16</v>
      </c>
      <c r="B86" s="226" t="s">
        <v>576</v>
      </c>
      <c r="C86" s="238" t="s">
        <v>577</v>
      </c>
      <c r="D86" s="229" t="s">
        <v>307</v>
      </c>
      <c r="E86" s="231">
        <v>299.50400999999999</v>
      </c>
      <c r="F86" s="233"/>
      <c r="G86" s="234">
        <f>ROUND(E86*F86,2)</f>
        <v>0</v>
      </c>
      <c r="H86" s="235" t="s">
        <v>308</v>
      </c>
      <c r="I86" s="249" t="s">
        <v>182</v>
      </c>
      <c r="J86" s="213"/>
      <c r="K86" s="213"/>
      <c r="L86" s="213"/>
      <c r="M86" s="213"/>
      <c r="N86" s="213"/>
      <c r="O86" s="213"/>
      <c r="P86" s="213"/>
      <c r="Q86" s="213"/>
      <c r="R86" s="213"/>
      <c r="S86" s="213"/>
      <c r="T86" s="213"/>
      <c r="U86" s="213"/>
      <c r="V86" s="213"/>
      <c r="W86" s="213"/>
      <c r="X86" s="213"/>
      <c r="Y86" s="213"/>
      <c r="Z86" s="213"/>
      <c r="AA86" s="213"/>
      <c r="AB86" s="213"/>
      <c r="AC86" s="213"/>
      <c r="AD86" s="213"/>
      <c r="AE86" s="213" t="s">
        <v>183</v>
      </c>
      <c r="AF86" s="213"/>
      <c r="AG86" s="213"/>
      <c r="AH86" s="213"/>
      <c r="AI86" s="213"/>
      <c r="AJ86" s="213"/>
      <c r="AK86" s="213"/>
      <c r="AL86" s="213"/>
      <c r="AM86" s="213">
        <v>21</v>
      </c>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7"/>
      <c r="B87" s="227"/>
      <c r="C87" s="266" t="s">
        <v>578</v>
      </c>
      <c r="D87" s="262"/>
      <c r="E87" s="264">
        <v>299.50400999999999</v>
      </c>
      <c r="F87" s="234"/>
      <c r="G87" s="234"/>
      <c r="H87" s="235"/>
      <c r="I87" s="249"/>
      <c r="J87" s="213"/>
      <c r="K87" s="213"/>
      <c r="L87" s="213"/>
      <c r="M87" s="213"/>
      <c r="N87" s="213"/>
      <c r="O87" s="213"/>
      <c r="P87" s="213"/>
      <c r="Q87" s="213"/>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227"/>
      <c r="C88" s="267" t="s">
        <v>245</v>
      </c>
      <c r="D88" s="263"/>
      <c r="E88" s="265"/>
      <c r="F88" s="234"/>
      <c r="G88" s="234"/>
      <c r="H88" s="235"/>
      <c r="I88" s="249"/>
      <c r="J88" s="213"/>
      <c r="K88" s="213"/>
      <c r="L88" s="213"/>
      <c r="M88" s="213"/>
      <c r="N88" s="213"/>
      <c r="O88" s="213"/>
      <c r="P88" s="213"/>
      <c r="Q88" s="213"/>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7"/>
      <c r="B89" s="227"/>
      <c r="C89" s="268" t="s">
        <v>579</v>
      </c>
      <c r="D89" s="263"/>
      <c r="E89" s="265">
        <v>552.51031999999998</v>
      </c>
      <c r="F89" s="234"/>
      <c r="G89" s="234"/>
      <c r="H89" s="235"/>
      <c r="I89" s="249"/>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7"/>
      <c r="B90" s="227"/>
      <c r="C90" s="268" t="s">
        <v>580</v>
      </c>
      <c r="D90" s="263"/>
      <c r="E90" s="265">
        <v>-9.8414999999999999</v>
      </c>
      <c r="F90" s="234"/>
      <c r="G90" s="234"/>
      <c r="H90" s="235"/>
      <c r="I90" s="249"/>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7"/>
      <c r="B91" s="227"/>
      <c r="C91" s="268" t="s">
        <v>581</v>
      </c>
      <c r="D91" s="263"/>
      <c r="E91" s="265">
        <v>-28.773150000000001</v>
      </c>
      <c r="F91" s="234"/>
      <c r="G91" s="234"/>
      <c r="H91" s="235"/>
      <c r="I91" s="249"/>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227"/>
      <c r="C92" s="268" t="s">
        <v>582</v>
      </c>
      <c r="D92" s="263"/>
      <c r="E92" s="265">
        <v>-113.72244999999999</v>
      </c>
      <c r="F92" s="234"/>
      <c r="G92" s="234"/>
      <c r="H92" s="235"/>
      <c r="I92" s="249"/>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7"/>
      <c r="B93" s="227"/>
      <c r="C93" s="268" t="s">
        <v>583</v>
      </c>
      <c r="D93" s="263"/>
      <c r="E93" s="265">
        <v>-29.499939999999999</v>
      </c>
      <c r="F93" s="234"/>
      <c r="G93" s="234"/>
      <c r="H93" s="235"/>
      <c r="I93" s="249"/>
      <c r="J93" s="213"/>
      <c r="K93" s="213"/>
      <c r="L93" s="213"/>
      <c r="M93" s="213"/>
      <c r="N93" s="213"/>
      <c r="O93" s="213"/>
      <c r="P93" s="213"/>
      <c r="Q93" s="213"/>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7"/>
      <c r="B94" s="227"/>
      <c r="C94" s="267" t="s">
        <v>250</v>
      </c>
      <c r="D94" s="263"/>
      <c r="E94" s="265"/>
      <c r="F94" s="234"/>
      <c r="G94" s="234"/>
      <c r="H94" s="235"/>
      <c r="I94" s="249"/>
      <c r="J94" s="213"/>
      <c r="K94" s="213"/>
      <c r="L94" s="213"/>
      <c r="M94" s="213"/>
      <c r="N94" s="213"/>
      <c r="O94" s="213"/>
      <c r="P94" s="213"/>
      <c r="Q94" s="213"/>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x14ac:dyDescent="0.2">
      <c r="A95" s="245" t="s">
        <v>177</v>
      </c>
      <c r="B95" s="225" t="s">
        <v>141</v>
      </c>
      <c r="C95" s="237" t="s">
        <v>142</v>
      </c>
      <c r="D95" s="228"/>
      <c r="E95" s="230"/>
      <c r="F95" s="330">
        <f>SUM(G96:G101)</f>
        <v>0</v>
      </c>
      <c r="G95" s="331"/>
      <c r="H95" s="232"/>
      <c r="I95" s="248"/>
      <c r="AE95" t="s">
        <v>178</v>
      </c>
    </row>
    <row r="96" spans="1:60" outlineLevel="1" x14ac:dyDescent="0.2">
      <c r="A96" s="247"/>
      <c r="B96" s="343" t="s">
        <v>313</v>
      </c>
      <c r="C96" s="344"/>
      <c r="D96" s="345"/>
      <c r="E96" s="346"/>
      <c r="F96" s="347"/>
      <c r="G96" s="348"/>
      <c r="H96" s="235"/>
      <c r="I96" s="249"/>
      <c r="J96" s="213"/>
      <c r="K96" s="213"/>
      <c r="L96" s="213"/>
      <c r="M96" s="213"/>
      <c r="N96" s="213"/>
      <c r="O96" s="213"/>
      <c r="P96" s="213"/>
      <c r="Q96" s="213"/>
      <c r="R96" s="213"/>
      <c r="S96" s="213"/>
      <c r="T96" s="213"/>
      <c r="U96" s="213"/>
      <c r="V96" s="213"/>
      <c r="W96" s="213"/>
      <c r="X96" s="213"/>
      <c r="Y96" s="213"/>
      <c r="Z96" s="213"/>
      <c r="AA96" s="213"/>
      <c r="AB96" s="213"/>
      <c r="AC96" s="213">
        <v>0</v>
      </c>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7"/>
      <c r="B97" s="337" t="s">
        <v>314</v>
      </c>
      <c r="C97" s="338"/>
      <c r="D97" s="339"/>
      <c r="E97" s="340"/>
      <c r="F97" s="341"/>
      <c r="G97" s="342"/>
      <c r="H97" s="235"/>
      <c r="I97" s="249"/>
      <c r="J97" s="213"/>
      <c r="K97" s="213"/>
      <c r="L97" s="213"/>
      <c r="M97" s="213"/>
      <c r="N97" s="213"/>
      <c r="O97" s="213"/>
      <c r="P97" s="213"/>
      <c r="Q97" s="213"/>
      <c r="R97" s="213"/>
      <c r="S97" s="213"/>
      <c r="T97" s="213"/>
      <c r="U97" s="213"/>
      <c r="V97" s="213"/>
      <c r="W97" s="213"/>
      <c r="X97" s="213"/>
      <c r="Y97" s="213"/>
      <c r="Z97" s="213"/>
      <c r="AA97" s="213"/>
      <c r="AB97" s="213"/>
      <c r="AC97" s="213"/>
      <c r="AD97" s="213"/>
      <c r="AE97" s="213" t="s">
        <v>228</v>
      </c>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6">
        <v>17</v>
      </c>
      <c r="B98" s="226" t="s">
        <v>315</v>
      </c>
      <c r="C98" s="238" t="s">
        <v>316</v>
      </c>
      <c r="D98" s="229" t="s">
        <v>231</v>
      </c>
      <c r="E98" s="231">
        <v>28.773150000000001</v>
      </c>
      <c r="F98" s="233"/>
      <c r="G98" s="234">
        <f>ROUND(E98*F98,2)</f>
        <v>0</v>
      </c>
      <c r="H98" s="235" t="s">
        <v>317</v>
      </c>
      <c r="I98" s="249" t="s">
        <v>182</v>
      </c>
      <c r="J98" s="213"/>
      <c r="K98" s="213"/>
      <c r="L98" s="213"/>
      <c r="M98" s="213"/>
      <c r="N98" s="213"/>
      <c r="O98" s="213"/>
      <c r="P98" s="213"/>
      <c r="Q98" s="213"/>
      <c r="R98" s="213"/>
      <c r="S98" s="213"/>
      <c r="T98" s="213"/>
      <c r="U98" s="213"/>
      <c r="V98" s="213"/>
      <c r="W98" s="213"/>
      <c r="X98" s="213"/>
      <c r="Y98" s="213"/>
      <c r="Z98" s="213"/>
      <c r="AA98" s="213"/>
      <c r="AB98" s="213"/>
      <c r="AC98" s="213"/>
      <c r="AD98" s="213"/>
      <c r="AE98" s="213" t="s">
        <v>233</v>
      </c>
      <c r="AF98" s="213"/>
      <c r="AG98" s="213"/>
      <c r="AH98" s="213"/>
      <c r="AI98" s="213"/>
      <c r="AJ98" s="213"/>
      <c r="AK98" s="213"/>
      <c r="AL98" s="213"/>
      <c r="AM98" s="213">
        <v>21</v>
      </c>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227"/>
      <c r="C99" s="266" t="s">
        <v>584</v>
      </c>
      <c r="D99" s="262"/>
      <c r="E99" s="264">
        <v>28.773150000000001</v>
      </c>
      <c r="F99" s="234"/>
      <c r="G99" s="234"/>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6">
        <v>18</v>
      </c>
      <c r="B100" s="226" t="s">
        <v>585</v>
      </c>
      <c r="C100" s="238" t="s">
        <v>586</v>
      </c>
      <c r="D100" s="229" t="s">
        <v>231</v>
      </c>
      <c r="E100" s="231">
        <v>9.8414999999999999</v>
      </c>
      <c r="F100" s="233"/>
      <c r="G100" s="234">
        <f>ROUND(E100*F100,2)</f>
        <v>0</v>
      </c>
      <c r="H100" s="235" t="s">
        <v>317</v>
      </c>
      <c r="I100" s="249" t="s">
        <v>182</v>
      </c>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t="s">
        <v>233</v>
      </c>
      <c r="AF100" s="213"/>
      <c r="AG100" s="213"/>
      <c r="AH100" s="213"/>
      <c r="AI100" s="213"/>
      <c r="AJ100" s="213"/>
      <c r="AK100" s="213"/>
      <c r="AL100" s="213"/>
      <c r="AM100" s="213">
        <v>21</v>
      </c>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7"/>
      <c r="B101" s="227"/>
      <c r="C101" s="266" t="s">
        <v>587</v>
      </c>
      <c r="D101" s="262"/>
      <c r="E101" s="264">
        <v>9.8414999999999999</v>
      </c>
      <c r="F101" s="234"/>
      <c r="G101" s="234"/>
      <c r="H101" s="235"/>
      <c r="I101" s="249"/>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x14ac:dyDescent="0.2">
      <c r="A102" s="245" t="s">
        <v>177</v>
      </c>
      <c r="B102" s="225" t="s">
        <v>145</v>
      </c>
      <c r="C102" s="237" t="s">
        <v>146</v>
      </c>
      <c r="D102" s="228"/>
      <c r="E102" s="230"/>
      <c r="F102" s="330">
        <f>SUM(G103:G120)</f>
        <v>0</v>
      </c>
      <c r="G102" s="331"/>
      <c r="H102" s="232"/>
      <c r="I102" s="248"/>
      <c r="AE102" t="s">
        <v>178</v>
      </c>
    </row>
    <row r="103" spans="1:60" outlineLevel="1" x14ac:dyDescent="0.2">
      <c r="A103" s="247"/>
      <c r="B103" s="343" t="s">
        <v>588</v>
      </c>
      <c r="C103" s="344"/>
      <c r="D103" s="345"/>
      <c r="E103" s="346"/>
      <c r="F103" s="347"/>
      <c r="G103" s="348"/>
      <c r="H103" s="235"/>
      <c r="I103" s="249"/>
      <c r="J103" s="213"/>
      <c r="K103" s="213"/>
      <c r="L103" s="213"/>
      <c r="M103" s="213"/>
      <c r="N103" s="213"/>
      <c r="O103" s="213"/>
      <c r="P103" s="213"/>
      <c r="Q103" s="213"/>
      <c r="R103" s="213"/>
      <c r="S103" s="213"/>
      <c r="T103" s="213"/>
      <c r="U103" s="213"/>
      <c r="V103" s="213"/>
      <c r="W103" s="213"/>
      <c r="X103" s="213"/>
      <c r="Y103" s="213"/>
      <c r="Z103" s="213"/>
      <c r="AA103" s="213"/>
      <c r="AB103" s="213"/>
      <c r="AC103" s="213">
        <v>0</v>
      </c>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7"/>
      <c r="B104" s="337" t="s">
        <v>589</v>
      </c>
      <c r="C104" s="338"/>
      <c r="D104" s="339"/>
      <c r="E104" s="340"/>
      <c r="F104" s="341"/>
      <c r="G104" s="342"/>
      <c r="H104" s="235"/>
      <c r="I104" s="249"/>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t="s">
        <v>228</v>
      </c>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6">
        <v>19</v>
      </c>
      <c r="B105" s="226" t="s">
        <v>590</v>
      </c>
      <c r="C105" s="238" t="s">
        <v>591</v>
      </c>
      <c r="D105" s="229" t="s">
        <v>222</v>
      </c>
      <c r="E105" s="231">
        <v>269.52999999999997</v>
      </c>
      <c r="F105" s="233"/>
      <c r="G105" s="234">
        <f>ROUND(E105*F105,2)</f>
        <v>0</v>
      </c>
      <c r="H105" s="235" t="s">
        <v>317</v>
      </c>
      <c r="I105" s="249" t="s">
        <v>182</v>
      </c>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t="s">
        <v>233</v>
      </c>
      <c r="AF105" s="213"/>
      <c r="AG105" s="213"/>
      <c r="AH105" s="213"/>
      <c r="AI105" s="213"/>
      <c r="AJ105" s="213"/>
      <c r="AK105" s="213"/>
      <c r="AL105" s="213"/>
      <c r="AM105" s="213">
        <v>21</v>
      </c>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47"/>
      <c r="B106" s="227"/>
      <c r="C106" s="266" t="s">
        <v>592</v>
      </c>
      <c r="D106" s="262"/>
      <c r="E106" s="264">
        <v>274.02999999999997</v>
      </c>
      <c r="F106" s="234"/>
      <c r="G106" s="234"/>
      <c r="H106" s="235"/>
      <c r="I106" s="249"/>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7"/>
      <c r="B107" s="227"/>
      <c r="C107" s="266" t="s">
        <v>593</v>
      </c>
      <c r="D107" s="262"/>
      <c r="E107" s="264">
        <v>-4.5</v>
      </c>
      <c r="F107" s="234"/>
      <c r="G107" s="234"/>
      <c r="H107" s="235"/>
      <c r="I107" s="249"/>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7"/>
      <c r="B108" s="337" t="s">
        <v>594</v>
      </c>
      <c r="C108" s="338"/>
      <c r="D108" s="339"/>
      <c r="E108" s="340"/>
      <c r="F108" s="341"/>
      <c r="G108" s="342"/>
      <c r="H108" s="235"/>
      <c r="I108" s="249"/>
      <c r="J108" s="213"/>
      <c r="K108" s="213"/>
      <c r="L108" s="213"/>
      <c r="M108" s="213"/>
      <c r="N108" s="213"/>
      <c r="O108" s="213"/>
      <c r="P108" s="213"/>
      <c r="Q108" s="213"/>
      <c r="R108" s="213"/>
      <c r="S108" s="213"/>
      <c r="T108" s="213"/>
      <c r="U108" s="213"/>
      <c r="V108" s="213"/>
      <c r="W108" s="213"/>
      <c r="X108" s="213"/>
      <c r="Y108" s="213"/>
      <c r="Z108" s="213"/>
      <c r="AA108" s="213"/>
      <c r="AB108" s="213"/>
      <c r="AC108" s="213">
        <v>0</v>
      </c>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7"/>
      <c r="B109" s="337" t="s">
        <v>314</v>
      </c>
      <c r="C109" s="338"/>
      <c r="D109" s="339"/>
      <c r="E109" s="340"/>
      <c r="F109" s="341"/>
      <c r="G109" s="342"/>
      <c r="H109" s="235"/>
      <c r="I109" s="249"/>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t="s">
        <v>228</v>
      </c>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7"/>
      <c r="B110" s="337" t="s">
        <v>595</v>
      </c>
      <c r="C110" s="338"/>
      <c r="D110" s="339"/>
      <c r="E110" s="340"/>
      <c r="F110" s="341"/>
      <c r="G110" s="342"/>
      <c r="H110" s="235"/>
      <c r="I110" s="249"/>
      <c r="J110" s="213"/>
      <c r="K110" s="213"/>
      <c r="L110" s="213"/>
      <c r="M110" s="213"/>
      <c r="N110" s="213"/>
      <c r="O110" s="213"/>
      <c r="P110" s="213"/>
      <c r="Q110" s="213"/>
      <c r="R110" s="213"/>
      <c r="S110" s="213"/>
      <c r="T110" s="213"/>
      <c r="U110" s="213"/>
      <c r="V110" s="213"/>
      <c r="W110" s="213"/>
      <c r="X110" s="213"/>
      <c r="Y110" s="213"/>
      <c r="Z110" s="213"/>
      <c r="AA110" s="213"/>
      <c r="AB110" s="213"/>
      <c r="AC110" s="213">
        <v>1</v>
      </c>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46">
        <v>20</v>
      </c>
      <c r="B111" s="226" t="s">
        <v>596</v>
      </c>
      <c r="C111" s="238" t="s">
        <v>591</v>
      </c>
      <c r="D111" s="229" t="s">
        <v>333</v>
      </c>
      <c r="E111" s="231">
        <v>9</v>
      </c>
      <c r="F111" s="233"/>
      <c r="G111" s="234">
        <f>ROUND(E111*F111,2)</f>
        <v>0</v>
      </c>
      <c r="H111" s="235" t="s">
        <v>317</v>
      </c>
      <c r="I111" s="249" t="s">
        <v>182</v>
      </c>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t="s">
        <v>233</v>
      </c>
      <c r="AF111" s="213"/>
      <c r="AG111" s="213"/>
      <c r="AH111" s="213"/>
      <c r="AI111" s="213"/>
      <c r="AJ111" s="213"/>
      <c r="AK111" s="213"/>
      <c r="AL111" s="213"/>
      <c r="AM111" s="213">
        <v>21</v>
      </c>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7"/>
      <c r="B112" s="227"/>
      <c r="C112" s="266" t="s">
        <v>597</v>
      </c>
      <c r="D112" s="262"/>
      <c r="E112" s="264">
        <v>9</v>
      </c>
      <c r="F112" s="234"/>
      <c r="G112" s="234"/>
      <c r="H112" s="235"/>
      <c r="I112" s="249"/>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ht="22.5" outlineLevel="1" x14ac:dyDescent="0.2">
      <c r="A113" s="246">
        <v>21</v>
      </c>
      <c r="B113" s="226" t="s">
        <v>598</v>
      </c>
      <c r="C113" s="238" t="s">
        <v>599</v>
      </c>
      <c r="D113" s="229" t="s">
        <v>333</v>
      </c>
      <c r="E113" s="231">
        <v>49.099379999999996</v>
      </c>
      <c r="F113" s="233"/>
      <c r="G113" s="234">
        <f>ROUND(E113*F113,2)</f>
        <v>0</v>
      </c>
      <c r="H113" s="235" t="s">
        <v>308</v>
      </c>
      <c r="I113" s="249" t="s">
        <v>182</v>
      </c>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t="s">
        <v>183</v>
      </c>
      <c r="AF113" s="213"/>
      <c r="AG113" s="213"/>
      <c r="AH113" s="213"/>
      <c r="AI113" s="213"/>
      <c r="AJ113" s="213"/>
      <c r="AK113" s="213"/>
      <c r="AL113" s="213"/>
      <c r="AM113" s="213">
        <v>21</v>
      </c>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7"/>
      <c r="B114" s="227"/>
      <c r="C114" s="267" t="s">
        <v>245</v>
      </c>
      <c r="D114" s="263"/>
      <c r="E114" s="265"/>
      <c r="F114" s="234"/>
      <c r="G114" s="234"/>
      <c r="H114" s="235"/>
      <c r="I114" s="249"/>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7"/>
      <c r="B115" s="227"/>
      <c r="C115" s="268" t="s">
        <v>600</v>
      </c>
      <c r="D115" s="263"/>
      <c r="E115" s="265">
        <v>274.02999999999997</v>
      </c>
      <c r="F115" s="234"/>
      <c r="G115" s="234"/>
      <c r="H115" s="235"/>
      <c r="I115" s="249"/>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47"/>
      <c r="B116" s="227"/>
      <c r="C116" s="268" t="s">
        <v>601</v>
      </c>
      <c r="D116" s="263"/>
      <c r="E116" s="265">
        <v>-4.5</v>
      </c>
      <c r="F116" s="234"/>
      <c r="G116" s="234"/>
      <c r="H116" s="235"/>
      <c r="I116" s="249"/>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7"/>
      <c r="B117" s="227"/>
      <c r="C117" s="267" t="s">
        <v>250</v>
      </c>
      <c r="D117" s="263"/>
      <c r="E117" s="265"/>
      <c r="F117" s="234"/>
      <c r="G117" s="234"/>
      <c r="H117" s="235"/>
      <c r="I117" s="249"/>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47"/>
      <c r="B118" s="227"/>
      <c r="C118" s="266" t="s">
        <v>602</v>
      </c>
      <c r="D118" s="262"/>
      <c r="E118" s="264">
        <v>49.099379999999996</v>
      </c>
      <c r="F118" s="234"/>
      <c r="G118" s="234"/>
      <c r="H118" s="235"/>
      <c r="I118" s="249"/>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ht="22.5" outlineLevel="1" x14ac:dyDescent="0.2">
      <c r="A119" s="246">
        <v>22</v>
      </c>
      <c r="B119" s="226" t="s">
        <v>603</v>
      </c>
      <c r="C119" s="238" t="s">
        <v>604</v>
      </c>
      <c r="D119" s="229" t="s">
        <v>333</v>
      </c>
      <c r="E119" s="231">
        <v>9.1349999999999998</v>
      </c>
      <c r="F119" s="233"/>
      <c r="G119" s="234">
        <f>ROUND(E119*F119,2)</f>
        <v>0</v>
      </c>
      <c r="H119" s="235" t="s">
        <v>308</v>
      </c>
      <c r="I119" s="249" t="s">
        <v>182</v>
      </c>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t="s">
        <v>183</v>
      </c>
      <c r="AF119" s="213"/>
      <c r="AG119" s="213"/>
      <c r="AH119" s="213"/>
      <c r="AI119" s="213"/>
      <c r="AJ119" s="213"/>
      <c r="AK119" s="213"/>
      <c r="AL119" s="213"/>
      <c r="AM119" s="213">
        <v>21</v>
      </c>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outlineLevel="1" x14ac:dyDescent="0.2">
      <c r="A120" s="247"/>
      <c r="B120" s="227"/>
      <c r="C120" s="266" t="s">
        <v>605</v>
      </c>
      <c r="D120" s="262"/>
      <c r="E120" s="264">
        <v>9.1349999999999998</v>
      </c>
      <c r="F120" s="234"/>
      <c r="G120" s="234"/>
      <c r="H120" s="235"/>
      <c r="I120" s="249"/>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x14ac:dyDescent="0.2">
      <c r="A121" s="245" t="s">
        <v>177</v>
      </c>
      <c r="B121" s="225" t="s">
        <v>147</v>
      </c>
      <c r="C121" s="237" t="s">
        <v>148</v>
      </c>
      <c r="D121" s="228"/>
      <c r="E121" s="230"/>
      <c r="F121" s="330">
        <f>SUM(G122:G151)</f>
        <v>0</v>
      </c>
      <c r="G121" s="331"/>
      <c r="H121" s="232"/>
      <c r="I121" s="248"/>
      <c r="AE121" t="s">
        <v>178</v>
      </c>
    </row>
    <row r="122" spans="1:60" outlineLevel="1" x14ac:dyDescent="0.2">
      <c r="A122" s="247"/>
      <c r="B122" s="343" t="s">
        <v>606</v>
      </c>
      <c r="C122" s="344"/>
      <c r="D122" s="345"/>
      <c r="E122" s="346"/>
      <c r="F122" s="347"/>
      <c r="G122" s="348"/>
      <c r="H122" s="235"/>
      <c r="I122" s="249"/>
      <c r="J122" s="213"/>
      <c r="K122" s="213"/>
      <c r="L122" s="213"/>
      <c r="M122" s="213"/>
      <c r="N122" s="213"/>
      <c r="O122" s="213"/>
      <c r="P122" s="213"/>
      <c r="Q122" s="213"/>
      <c r="R122" s="213"/>
      <c r="S122" s="213"/>
      <c r="T122" s="213"/>
      <c r="U122" s="213"/>
      <c r="V122" s="213"/>
      <c r="W122" s="213"/>
      <c r="X122" s="213"/>
      <c r="Y122" s="213"/>
      <c r="Z122" s="213"/>
      <c r="AA122" s="213"/>
      <c r="AB122" s="213"/>
      <c r="AC122" s="213">
        <v>0</v>
      </c>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outlineLevel="1" x14ac:dyDescent="0.2">
      <c r="A123" s="247"/>
      <c r="B123" s="337" t="s">
        <v>607</v>
      </c>
      <c r="C123" s="338"/>
      <c r="D123" s="339"/>
      <c r="E123" s="340"/>
      <c r="F123" s="341"/>
      <c r="G123" s="342"/>
      <c r="H123" s="235"/>
      <c r="I123" s="249"/>
      <c r="J123" s="213"/>
      <c r="K123" s="213"/>
      <c r="L123" s="213"/>
      <c r="M123" s="213"/>
      <c r="N123" s="213"/>
      <c r="O123" s="213"/>
      <c r="P123" s="213"/>
      <c r="Q123" s="213"/>
      <c r="R123" s="213"/>
      <c r="S123" s="213"/>
      <c r="T123" s="213"/>
      <c r="U123" s="213"/>
      <c r="V123" s="213"/>
      <c r="W123" s="213"/>
      <c r="X123" s="213"/>
      <c r="Y123" s="213"/>
      <c r="Z123" s="213"/>
      <c r="AA123" s="213"/>
      <c r="AB123" s="213"/>
      <c r="AC123" s="213"/>
      <c r="AD123" s="213"/>
      <c r="AE123" s="213" t="s">
        <v>228</v>
      </c>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47"/>
      <c r="B124" s="337" t="s">
        <v>608</v>
      </c>
      <c r="C124" s="338"/>
      <c r="D124" s="339"/>
      <c r="E124" s="340"/>
      <c r="F124" s="341"/>
      <c r="G124" s="342"/>
      <c r="H124" s="235"/>
      <c r="I124" s="249"/>
      <c r="J124" s="213"/>
      <c r="K124" s="213"/>
      <c r="L124" s="213"/>
      <c r="M124" s="213"/>
      <c r="N124" s="213"/>
      <c r="O124" s="213"/>
      <c r="P124" s="213"/>
      <c r="Q124" s="213"/>
      <c r="R124" s="213"/>
      <c r="S124" s="213"/>
      <c r="T124" s="213"/>
      <c r="U124" s="213"/>
      <c r="V124" s="213"/>
      <c r="W124" s="213"/>
      <c r="X124" s="213"/>
      <c r="Y124" s="213"/>
      <c r="Z124" s="213"/>
      <c r="AA124" s="213"/>
      <c r="AB124" s="213"/>
      <c r="AC124" s="213">
        <v>1</v>
      </c>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6">
        <v>23</v>
      </c>
      <c r="B125" s="226" t="s">
        <v>609</v>
      </c>
      <c r="C125" s="238" t="s">
        <v>610</v>
      </c>
      <c r="D125" s="229" t="s">
        <v>222</v>
      </c>
      <c r="E125" s="231">
        <v>283.02999999999997</v>
      </c>
      <c r="F125" s="233"/>
      <c r="G125" s="234">
        <f>ROUND(E125*F125,2)</f>
        <v>0</v>
      </c>
      <c r="H125" s="235" t="s">
        <v>317</v>
      </c>
      <c r="I125" s="249" t="s">
        <v>182</v>
      </c>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t="s">
        <v>233</v>
      </c>
      <c r="AF125" s="213"/>
      <c r="AG125" s="213"/>
      <c r="AH125" s="213"/>
      <c r="AI125" s="213"/>
      <c r="AJ125" s="213"/>
      <c r="AK125" s="213"/>
      <c r="AL125" s="213"/>
      <c r="AM125" s="213">
        <v>21</v>
      </c>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7"/>
      <c r="B126" s="337" t="s">
        <v>606</v>
      </c>
      <c r="C126" s="338"/>
      <c r="D126" s="339"/>
      <c r="E126" s="340"/>
      <c r="F126" s="341"/>
      <c r="G126" s="342"/>
      <c r="H126" s="235"/>
      <c r="I126" s="249"/>
      <c r="J126" s="213"/>
      <c r="K126" s="213"/>
      <c r="L126" s="213"/>
      <c r="M126" s="213"/>
      <c r="N126" s="213"/>
      <c r="O126" s="213"/>
      <c r="P126" s="213"/>
      <c r="Q126" s="213"/>
      <c r="R126" s="213"/>
      <c r="S126" s="213"/>
      <c r="T126" s="213"/>
      <c r="U126" s="213"/>
      <c r="V126" s="213"/>
      <c r="W126" s="213"/>
      <c r="X126" s="213"/>
      <c r="Y126" s="213"/>
      <c r="Z126" s="213"/>
      <c r="AA126" s="213"/>
      <c r="AB126" s="213"/>
      <c r="AC126" s="213">
        <v>0</v>
      </c>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7"/>
      <c r="B127" s="337" t="s">
        <v>607</v>
      </c>
      <c r="C127" s="338"/>
      <c r="D127" s="339"/>
      <c r="E127" s="340"/>
      <c r="F127" s="341"/>
      <c r="G127" s="342"/>
      <c r="H127" s="235"/>
      <c r="I127" s="249"/>
      <c r="J127" s="213"/>
      <c r="K127" s="213"/>
      <c r="L127" s="213"/>
      <c r="M127" s="213"/>
      <c r="N127" s="213"/>
      <c r="O127" s="213"/>
      <c r="P127" s="213"/>
      <c r="Q127" s="213"/>
      <c r="R127" s="213"/>
      <c r="S127" s="213"/>
      <c r="T127" s="213"/>
      <c r="U127" s="213"/>
      <c r="V127" s="213"/>
      <c r="W127" s="213"/>
      <c r="X127" s="213"/>
      <c r="Y127" s="213"/>
      <c r="Z127" s="213"/>
      <c r="AA127" s="213"/>
      <c r="AB127" s="213"/>
      <c r="AC127" s="213"/>
      <c r="AD127" s="213"/>
      <c r="AE127" s="213" t="s">
        <v>228</v>
      </c>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1" x14ac:dyDescent="0.2">
      <c r="A128" s="247"/>
      <c r="B128" s="337" t="s">
        <v>611</v>
      </c>
      <c r="C128" s="338"/>
      <c r="D128" s="339"/>
      <c r="E128" s="340"/>
      <c r="F128" s="341"/>
      <c r="G128" s="342"/>
      <c r="H128" s="235"/>
      <c r="I128" s="249"/>
      <c r="J128" s="213"/>
      <c r="K128" s="213"/>
      <c r="L128" s="213"/>
      <c r="M128" s="213"/>
      <c r="N128" s="213"/>
      <c r="O128" s="213"/>
      <c r="P128" s="213"/>
      <c r="Q128" s="213"/>
      <c r="R128" s="213"/>
      <c r="S128" s="213"/>
      <c r="T128" s="213"/>
      <c r="U128" s="213"/>
      <c r="V128" s="213"/>
      <c r="W128" s="213"/>
      <c r="X128" s="213"/>
      <c r="Y128" s="213"/>
      <c r="Z128" s="213"/>
      <c r="AA128" s="213"/>
      <c r="AB128" s="213"/>
      <c r="AC128" s="213">
        <v>1</v>
      </c>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6">
        <v>24</v>
      </c>
      <c r="B129" s="226" t="s">
        <v>612</v>
      </c>
      <c r="C129" s="238" t="s">
        <v>610</v>
      </c>
      <c r="D129" s="229" t="s">
        <v>392</v>
      </c>
      <c r="E129" s="231">
        <v>9</v>
      </c>
      <c r="F129" s="233"/>
      <c r="G129" s="234">
        <f>ROUND(E129*F129,2)</f>
        <v>0</v>
      </c>
      <c r="H129" s="235" t="s">
        <v>317</v>
      </c>
      <c r="I129" s="249" t="s">
        <v>182</v>
      </c>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t="s">
        <v>233</v>
      </c>
      <c r="AF129" s="213"/>
      <c r="AG129" s="213"/>
      <c r="AH129" s="213"/>
      <c r="AI129" s="213"/>
      <c r="AJ129" s="213"/>
      <c r="AK129" s="213"/>
      <c r="AL129" s="213"/>
      <c r="AM129" s="213">
        <v>21</v>
      </c>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47"/>
      <c r="B130" s="337" t="s">
        <v>606</v>
      </c>
      <c r="C130" s="338"/>
      <c r="D130" s="339"/>
      <c r="E130" s="340"/>
      <c r="F130" s="341"/>
      <c r="G130" s="342"/>
      <c r="H130" s="235"/>
      <c r="I130" s="249"/>
      <c r="J130" s="213"/>
      <c r="K130" s="213"/>
      <c r="L130" s="213"/>
      <c r="M130" s="213"/>
      <c r="N130" s="213"/>
      <c r="O130" s="213"/>
      <c r="P130" s="213"/>
      <c r="Q130" s="213"/>
      <c r="R130" s="213"/>
      <c r="S130" s="213"/>
      <c r="T130" s="213"/>
      <c r="U130" s="213"/>
      <c r="V130" s="213"/>
      <c r="W130" s="213"/>
      <c r="X130" s="213"/>
      <c r="Y130" s="213"/>
      <c r="Z130" s="213"/>
      <c r="AA130" s="213"/>
      <c r="AB130" s="213"/>
      <c r="AC130" s="213">
        <v>0</v>
      </c>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1" x14ac:dyDescent="0.2">
      <c r="A131" s="247"/>
      <c r="B131" s="337" t="s">
        <v>607</v>
      </c>
      <c r="C131" s="338"/>
      <c r="D131" s="339"/>
      <c r="E131" s="340"/>
      <c r="F131" s="341"/>
      <c r="G131" s="342"/>
      <c r="H131" s="235"/>
      <c r="I131" s="249"/>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t="s">
        <v>228</v>
      </c>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47"/>
      <c r="B132" s="337" t="s">
        <v>613</v>
      </c>
      <c r="C132" s="338"/>
      <c r="D132" s="339"/>
      <c r="E132" s="340"/>
      <c r="F132" s="341"/>
      <c r="G132" s="342"/>
      <c r="H132" s="235"/>
      <c r="I132" s="249"/>
      <c r="J132" s="213"/>
      <c r="K132" s="213"/>
      <c r="L132" s="213"/>
      <c r="M132" s="213"/>
      <c r="N132" s="213"/>
      <c r="O132" s="213"/>
      <c r="P132" s="213"/>
      <c r="Q132" s="213"/>
      <c r="R132" s="213"/>
      <c r="S132" s="213"/>
      <c r="T132" s="213"/>
      <c r="U132" s="213"/>
      <c r="V132" s="213"/>
      <c r="W132" s="213"/>
      <c r="X132" s="213"/>
      <c r="Y132" s="213"/>
      <c r="Z132" s="213"/>
      <c r="AA132" s="213"/>
      <c r="AB132" s="213"/>
      <c r="AC132" s="213">
        <v>1</v>
      </c>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1" x14ac:dyDescent="0.2">
      <c r="A133" s="246">
        <v>25</v>
      </c>
      <c r="B133" s="226" t="s">
        <v>614</v>
      </c>
      <c r="C133" s="238" t="s">
        <v>615</v>
      </c>
      <c r="D133" s="229" t="s">
        <v>616</v>
      </c>
      <c r="E133" s="231">
        <v>9</v>
      </c>
      <c r="F133" s="233"/>
      <c r="G133" s="234">
        <f>ROUND(E133*F133,2)</f>
        <v>0</v>
      </c>
      <c r="H133" s="235" t="s">
        <v>317</v>
      </c>
      <c r="I133" s="249" t="s">
        <v>182</v>
      </c>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t="s">
        <v>233</v>
      </c>
      <c r="AF133" s="213"/>
      <c r="AG133" s="213"/>
      <c r="AH133" s="213"/>
      <c r="AI133" s="213"/>
      <c r="AJ133" s="213"/>
      <c r="AK133" s="213"/>
      <c r="AL133" s="213"/>
      <c r="AM133" s="213">
        <v>21</v>
      </c>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1" x14ac:dyDescent="0.2">
      <c r="A134" s="246">
        <v>26</v>
      </c>
      <c r="B134" s="226" t="s">
        <v>617</v>
      </c>
      <c r="C134" s="238" t="s">
        <v>618</v>
      </c>
      <c r="D134" s="229" t="s">
        <v>333</v>
      </c>
      <c r="E134" s="231">
        <v>4</v>
      </c>
      <c r="F134" s="233"/>
      <c r="G134" s="234">
        <f>ROUND(E134*F134,2)</f>
        <v>0</v>
      </c>
      <c r="H134" s="235"/>
      <c r="I134" s="249" t="s">
        <v>361</v>
      </c>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t="s">
        <v>183</v>
      </c>
      <c r="AF134" s="213"/>
      <c r="AG134" s="213"/>
      <c r="AH134" s="213"/>
      <c r="AI134" s="213"/>
      <c r="AJ134" s="213"/>
      <c r="AK134" s="213"/>
      <c r="AL134" s="213"/>
      <c r="AM134" s="213">
        <v>21</v>
      </c>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1" x14ac:dyDescent="0.2">
      <c r="A135" s="246">
        <v>27</v>
      </c>
      <c r="B135" s="226" t="s">
        <v>619</v>
      </c>
      <c r="C135" s="238" t="s">
        <v>620</v>
      </c>
      <c r="D135" s="229" t="s">
        <v>333</v>
      </c>
      <c r="E135" s="231">
        <v>2</v>
      </c>
      <c r="F135" s="233"/>
      <c r="G135" s="234">
        <f>ROUND(E135*F135,2)</f>
        <v>0</v>
      </c>
      <c r="H135" s="235"/>
      <c r="I135" s="249" t="s">
        <v>361</v>
      </c>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t="s">
        <v>183</v>
      </c>
      <c r="AF135" s="213"/>
      <c r="AG135" s="213"/>
      <c r="AH135" s="213"/>
      <c r="AI135" s="213"/>
      <c r="AJ135" s="213"/>
      <c r="AK135" s="213"/>
      <c r="AL135" s="213"/>
      <c r="AM135" s="213">
        <v>21</v>
      </c>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outlineLevel="1" x14ac:dyDescent="0.2">
      <c r="A136" s="247"/>
      <c r="B136" s="337" t="s">
        <v>621</v>
      </c>
      <c r="C136" s="338"/>
      <c r="D136" s="339"/>
      <c r="E136" s="340"/>
      <c r="F136" s="341"/>
      <c r="G136" s="342"/>
      <c r="H136" s="235"/>
      <c r="I136" s="249"/>
      <c r="J136" s="213"/>
      <c r="K136" s="213"/>
      <c r="L136" s="213"/>
      <c r="M136" s="213"/>
      <c r="N136" s="213"/>
      <c r="O136" s="213"/>
      <c r="P136" s="213"/>
      <c r="Q136" s="213"/>
      <c r="R136" s="213"/>
      <c r="S136" s="213"/>
      <c r="T136" s="213"/>
      <c r="U136" s="213"/>
      <c r="V136" s="213"/>
      <c r="W136" s="213"/>
      <c r="X136" s="213"/>
      <c r="Y136" s="213"/>
      <c r="Z136" s="213"/>
      <c r="AA136" s="213"/>
      <c r="AB136" s="213"/>
      <c r="AC136" s="213">
        <v>0</v>
      </c>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ht="22.5" outlineLevel="1" x14ac:dyDescent="0.2">
      <c r="A137" s="247"/>
      <c r="B137" s="337" t="s">
        <v>622</v>
      </c>
      <c r="C137" s="338"/>
      <c r="D137" s="339"/>
      <c r="E137" s="340"/>
      <c r="F137" s="341"/>
      <c r="G137" s="342"/>
      <c r="H137" s="235"/>
      <c r="I137" s="249"/>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t="s">
        <v>228</v>
      </c>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8" t="str">
        <f>B137</f>
        <v>kanalizační, obložením dna betonem C 25/30 z cementu portlandského nebo struskoportlandského, podkladní prstenec z prostého betonu C -/7,5 pod poklop do výšky 10 cm, dodávka a osazení poklopu litinového kruhového včetně rámu.</v>
      </c>
      <c r="BA137" s="213"/>
      <c r="BB137" s="213"/>
      <c r="BC137" s="213"/>
      <c r="BD137" s="213"/>
      <c r="BE137" s="213"/>
      <c r="BF137" s="213"/>
      <c r="BG137" s="213"/>
      <c r="BH137" s="213"/>
    </row>
    <row r="138" spans="1:60" outlineLevel="1" x14ac:dyDescent="0.2">
      <c r="A138" s="247"/>
      <c r="B138" s="337" t="s">
        <v>623</v>
      </c>
      <c r="C138" s="338"/>
      <c r="D138" s="339"/>
      <c r="E138" s="340"/>
      <c r="F138" s="341"/>
      <c r="G138" s="342"/>
      <c r="H138" s="235"/>
      <c r="I138" s="249"/>
      <c r="J138" s="213"/>
      <c r="K138" s="213"/>
      <c r="L138" s="213"/>
      <c r="M138" s="213"/>
      <c r="N138" s="213"/>
      <c r="O138" s="213"/>
      <c r="P138" s="213"/>
      <c r="Q138" s="213"/>
      <c r="R138" s="213"/>
      <c r="S138" s="213"/>
      <c r="T138" s="213"/>
      <c r="U138" s="213"/>
      <c r="V138" s="213"/>
      <c r="W138" s="213"/>
      <c r="X138" s="213"/>
      <c r="Y138" s="213"/>
      <c r="Z138" s="213"/>
      <c r="AA138" s="213"/>
      <c r="AB138" s="213"/>
      <c r="AC138" s="213">
        <v>1</v>
      </c>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1" x14ac:dyDescent="0.2">
      <c r="A139" s="246">
        <v>28</v>
      </c>
      <c r="B139" s="226" t="s">
        <v>624</v>
      </c>
      <c r="C139" s="238" t="s">
        <v>625</v>
      </c>
      <c r="D139" s="229" t="s">
        <v>333</v>
      </c>
      <c r="E139" s="231">
        <v>7</v>
      </c>
      <c r="F139" s="233"/>
      <c r="G139" s="234">
        <f>ROUND(E139*F139,2)</f>
        <v>0</v>
      </c>
      <c r="H139" s="235" t="s">
        <v>626</v>
      </c>
      <c r="I139" s="249" t="s">
        <v>182</v>
      </c>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t="s">
        <v>233</v>
      </c>
      <c r="AF139" s="213"/>
      <c r="AG139" s="213"/>
      <c r="AH139" s="213"/>
      <c r="AI139" s="213"/>
      <c r="AJ139" s="213"/>
      <c r="AK139" s="213"/>
      <c r="AL139" s="213"/>
      <c r="AM139" s="213">
        <v>21</v>
      </c>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1" x14ac:dyDescent="0.2">
      <c r="A140" s="247"/>
      <c r="B140" s="227"/>
      <c r="C140" s="267" t="s">
        <v>245</v>
      </c>
      <c r="D140" s="263"/>
      <c r="E140" s="265"/>
      <c r="F140" s="234"/>
      <c r="G140" s="234"/>
      <c r="H140" s="235"/>
      <c r="I140" s="249"/>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1" x14ac:dyDescent="0.2">
      <c r="A141" s="247"/>
      <c r="B141" s="227"/>
      <c r="C141" s="268" t="s">
        <v>542</v>
      </c>
      <c r="D141" s="263"/>
      <c r="E141" s="265">
        <v>106.029</v>
      </c>
      <c r="F141" s="234"/>
      <c r="G141" s="234"/>
      <c r="H141" s="235"/>
      <c r="I141" s="249"/>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1" x14ac:dyDescent="0.2">
      <c r="A142" s="247"/>
      <c r="B142" s="227"/>
      <c r="C142" s="267" t="s">
        <v>250</v>
      </c>
      <c r="D142" s="263"/>
      <c r="E142" s="265"/>
      <c r="F142" s="234"/>
      <c r="G142" s="234"/>
      <c r="H142" s="235"/>
      <c r="I142" s="249"/>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1" x14ac:dyDescent="0.2">
      <c r="A143" s="247"/>
      <c r="B143" s="227"/>
      <c r="C143" s="266" t="s">
        <v>627</v>
      </c>
      <c r="D143" s="262"/>
      <c r="E143" s="264">
        <v>7</v>
      </c>
      <c r="F143" s="234"/>
      <c r="G143" s="234"/>
      <c r="H143" s="235"/>
      <c r="I143" s="249"/>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outlineLevel="1" x14ac:dyDescent="0.2">
      <c r="A144" s="247"/>
      <c r="B144" s="337" t="s">
        <v>621</v>
      </c>
      <c r="C144" s="338"/>
      <c r="D144" s="339"/>
      <c r="E144" s="340"/>
      <c r="F144" s="341"/>
      <c r="G144" s="342"/>
      <c r="H144" s="235"/>
      <c r="I144" s="249"/>
      <c r="J144" s="213"/>
      <c r="K144" s="213"/>
      <c r="L144" s="213"/>
      <c r="M144" s="213"/>
      <c r="N144" s="213"/>
      <c r="O144" s="213"/>
      <c r="P144" s="213"/>
      <c r="Q144" s="213"/>
      <c r="R144" s="213"/>
      <c r="S144" s="213"/>
      <c r="T144" s="213"/>
      <c r="U144" s="213"/>
      <c r="V144" s="213"/>
      <c r="W144" s="213"/>
      <c r="X144" s="213"/>
      <c r="Y144" s="213"/>
      <c r="Z144" s="213"/>
      <c r="AA144" s="213"/>
      <c r="AB144" s="213"/>
      <c r="AC144" s="213">
        <v>0</v>
      </c>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row>
    <row r="145" spans="1:60" ht="22.5" outlineLevel="1" x14ac:dyDescent="0.2">
      <c r="A145" s="247"/>
      <c r="B145" s="337" t="s">
        <v>622</v>
      </c>
      <c r="C145" s="338"/>
      <c r="D145" s="339"/>
      <c r="E145" s="340"/>
      <c r="F145" s="341"/>
      <c r="G145" s="342"/>
      <c r="H145" s="235"/>
      <c r="I145" s="249"/>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t="s">
        <v>228</v>
      </c>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8" t="str">
        <f>B145</f>
        <v>kanalizační, obložením dna betonem C 25/30 z cementu portlandského nebo struskoportlandského, podkladní prstenec z prostého betonu C -/7,5 pod poklop do výšky 10 cm, dodávka a osazení poklopu litinového kruhového včetně rámu.</v>
      </c>
      <c r="BA145" s="213"/>
      <c r="BB145" s="213"/>
      <c r="BC145" s="213"/>
      <c r="BD145" s="213"/>
      <c r="BE145" s="213"/>
      <c r="BF145" s="213"/>
      <c r="BG145" s="213"/>
      <c r="BH145" s="213"/>
    </row>
    <row r="146" spans="1:60" outlineLevel="1" x14ac:dyDescent="0.2">
      <c r="A146" s="247"/>
      <c r="B146" s="337" t="s">
        <v>623</v>
      </c>
      <c r="C146" s="338"/>
      <c r="D146" s="339"/>
      <c r="E146" s="340"/>
      <c r="F146" s="341"/>
      <c r="G146" s="342"/>
      <c r="H146" s="235"/>
      <c r="I146" s="249"/>
      <c r="J146" s="213"/>
      <c r="K146" s="213"/>
      <c r="L146" s="213"/>
      <c r="M146" s="213"/>
      <c r="N146" s="213"/>
      <c r="O146" s="213"/>
      <c r="P146" s="213"/>
      <c r="Q146" s="213"/>
      <c r="R146" s="213"/>
      <c r="S146" s="213"/>
      <c r="T146" s="213"/>
      <c r="U146" s="213"/>
      <c r="V146" s="213"/>
      <c r="W146" s="213"/>
      <c r="X146" s="213"/>
      <c r="Y146" s="213"/>
      <c r="Z146" s="213"/>
      <c r="AA146" s="213"/>
      <c r="AB146" s="213"/>
      <c r="AC146" s="213">
        <v>1</v>
      </c>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1" x14ac:dyDescent="0.2">
      <c r="A147" s="246">
        <v>29</v>
      </c>
      <c r="B147" s="226" t="s">
        <v>628</v>
      </c>
      <c r="C147" s="238" t="s">
        <v>629</v>
      </c>
      <c r="D147" s="229" t="s">
        <v>333</v>
      </c>
      <c r="E147" s="231">
        <v>2</v>
      </c>
      <c r="F147" s="233"/>
      <c r="G147" s="234">
        <f>ROUND(E147*F147,2)</f>
        <v>0</v>
      </c>
      <c r="H147" s="235" t="s">
        <v>626</v>
      </c>
      <c r="I147" s="249" t="s">
        <v>182</v>
      </c>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t="s">
        <v>233</v>
      </c>
      <c r="AF147" s="213"/>
      <c r="AG147" s="213"/>
      <c r="AH147" s="213"/>
      <c r="AI147" s="213"/>
      <c r="AJ147" s="213"/>
      <c r="AK147" s="213"/>
      <c r="AL147" s="213"/>
      <c r="AM147" s="213">
        <v>21</v>
      </c>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1" x14ac:dyDescent="0.2">
      <c r="A148" s="247"/>
      <c r="B148" s="227"/>
      <c r="C148" s="267" t="s">
        <v>245</v>
      </c>
      <c r="D148" s="263"/>
      <c r="E148" s="265"/>
      <c r="F148" s="234"/>
      <c r="G148" s="234"/>
      <c r="H148" s="235"/>
      <c r="I148" s="249"/>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47"/>
      <c r="B149" s="227"/>
      <c r="C149" s="268" t="s">
        <v>542</v>
      </c>
      <c r="D149" s="263"/>
      <c r="E149" s="265">
        <v>106.029</v>
      </c>
      <c r="F149" s="234"/>
      <c r="G149" s="234"/>
      <c r="H149" s="235"/>
      <c r="I149" s="249"/>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1" x14ac:dyDescent="0.2">
      <c r="A150" s="247"/>
      <c r="B150" s="227"/>
      <c r="C150" s="267" t="s">
        <v>250</v>
      </c>
      <c r="D150" s="263"/>
      <c r="E150" s="265"/>
      <c r="F150" s="234"/>
      <c r="G150" s="234"/>
      <c r="H150" s="235"/>
      <c r="I150" s="249"/>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1" x14ac:dyDescent="0.2">
      <c r="A151" s="247"/>
      <c r="B151" s="227"/>
      <c r="C151" s="266" t="s">
        <v>630</v>
      </c>
      <c r="D151" s="262"/>
      <c r="E151" s="264">
        <v>2</v>
      </c>
      <c r="F151" s="234"/>
      <c r="G151" s="234"/>
      <c r="H151" s="235"/>
      <c r="I151" s="249"/>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x14ac:dyDescent="0.2">
      <c r="A152" s="245" t="s">
        <v>177</v>
      </c>
      <c r="B152" s="225" t="s">
        <v>149</v>
      </c>
      <c r="C152" s="237" t="s">
        <v>150</v>
      </c>
      <c r="D152" s="228"/>
      <c r="E152" s="230"/>
      <c r="F152" s="330">
        <f>SUM(G153:G156)</f>
        <v>0</v>
      </c>
      <c r="G152" s="331"/>
      <c r="H152" s="232"/>
      <c r="I152" s="248"/>
      <c r="AE152" t="s">
        <v>178</v>
      </c>
    </row>
    <row r="153" spans="1:60" outlineLevel="1" x14ac:dyDescent="0.2">
      <c r="A153" s="247"/>
      <c r="B153" s="343" t="s">
        <v>426</v>
      </c>
      <c r="C153" s="344"/>
      <c r="D153" s="345"/>
      <c r="E153" s="346"/>
      <c r="F153" s="347"/>
      <c r="G153" s="348"/>
      <c r="H153" s="235"/>
      <c r="I153" s="249"/>
      <c r="J153" s="213"/>
      <c r="K153" s="213"/>
      <c r="L153" s="213"/>
      <c r="M153" s="213"/>
      <c r="N153" s="213"/>
      <c r="O153" s="213"/>
      <c r="P153" s="213"/>
      <c r="Q153" s="213"/>
      <c r="R153" s="213"/>
      <c r="S153" s="213"/>
      <c r="T153" s="213"/>
      <c r="U153" s="213"/>
      <c r="V153" s="213"/>
      <c r="W153" s="213"/>
      <c r="X153" s="213"/>
      <c r="Y153" s="213"/>
      <c r="Z153" s="213"/>
      <c r="AA153" s="213"/>
      <c r="AB153" s="213"/>
      <c r="AC153" s="213">
        <v>0</v>
      </c>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row>
    <row r="154" spans="1:60" outlineLevel="1" x14ac:dyDescent="0.2">
      <c r="A154" s="247"/>
      <c r="B154" s="337" t="s">
        <v>427</v>
      </c>
      <c r="C154" s="338"/>
      <c r="D154" s="339"/>
      <c r="E154" s="340"/>
      <c r="F154" s="341"/>
      <c r="G154" s="342"/>
      <c r="H154" s="235"/>
      <c r="I154" s="249"/>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t="s">
        <v>228</v>
      </c>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outlineLevel="1" x14ac:dyDescent="0.2">
      <c r="A155" s="246">
        <v>30</v>
      </c>
      <c r="B155" s="226" t="s">
        <v>631</v>
      </c>
      <c r="C155" s="238" t="s">
        <v>632</v>
      </c>
      <c r="D155" s="229" t="s">
        <v>430</v>
      </c>
      <c r="E155" s="231">
        <v>516.38914999999997</v>
      </c>
      <c r="F155" s="233"/>
      <c r="G155" s="234">
        <f>ROUND(E155*F155,2)</f>
        <v>0</v>
      </c>
      <c r="H155" s="235" t="s">
        <v>317</v>
      </c>
      <c r="I155" s="249" t="s">
        <v>182</v>
      </c>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t="s">
        <v>233</v>
      </c>
      <c r="AF155" s="213"/>
      <c r="AG155" s="213"/>
      <c r="AH155" s="213"/>
      <c r="AI155" s="213"/>
      <c r="AJ155" s="213"/>
      <c r="AK155" s="213"/>
      <c r="AL155" s="213"/>
      <c r="AM155" s="213">
        <v>21</v>
      </c>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row>
    <row r="156" spans="1:60" ht="13.5" outlineLevel="1" thickBot="1" x14ac:dyDescent="0.25">
      <c r="A156" s="255"/>
      <c r="B156" s="256"/>
      <c r="C156" s="332" t="s">
        <v>633</v>
      </c>
      <c r="D156" s="333"/>
      <c r="E156" s="334"/>
      <c r="F156" s="335"/>
      <c r="G156" s="336"/>
      <c r="H156" s="257"/>
      <c r="I156" s="258"/>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8" t="str">
        <f>C156</f>
        <v>na vzdálenost 15 m od hrany výkopu nebo od okraje šachty</v>
      </c>
      <c r="BB156" s="213"/>
      <c r="BC156" s="213"/>
      <c r="BD156" s="213"/>
      <c r="BE156" s="213"/>
      <c r="BF156" s="213"/>
      <c r="BG156" s="213"/>
      <c r="BH156" s="213"/>
    </row>
    <row r="157" spans="1:60" hidden="1" x14ac:dyDescent="0.2">
      <c r="A157" s="54"/>
      <c r="B157" s="61" t="s">
        <v>204</v>
      </c>
      <c r="C157" s="239" t="s">
        <v>204</v>
      </c>
      <c r="D157" s="216"/>
      <c r="E157" s="214"/>
      <c r="F157" s="214"/>
      <c r="G157" s="214"/>
      <c r="H157" s="214"/>
      <c r="I157" s="215"/>
    </row>
    <row r="158" spans="1:60" hidden="1" x14ac:dyDescent="0.2">
      <c r="A158" s="240"/>
      <c r="B158" s="241" t="s">
        <v>203</v>
      </c>
      <c r="C158" s="242"/>
      <c r="D158" s="243"/>
      <c r="E158" s="240"/>
      <c r="F158" s="240"/>
      <c r="G158" s="244">
        <f>F8+F26+F41+F66+F95+F102+F121+F152</f>
        <v>0</v>
      </c>
      <c r="H158" s="46"/>
      <c r="I158" s="46"/>
      <c r="AN158">
        <v>15</v>
      </c>
      <c r="AO158">
        <v>21</v>
      </c>
    </row>
    <row r="159" spans="1:60" x14ac:dyDescent="0.2">
      <c r="A159" s="46"/>
      <c r="B159" s="236"/>
      <c r="C159" s="236"/>
      <c r="D159" s="192"/>
      <c r="E159" s="46"/>
      <c r="F159" s="46"/>
      <c r="G159" s="46"/>
      <c r="H159" s="46"/>
      <c r="I159" s="46"/>
      <c r="AN159">
        <f>SUMIF(AM8:AM158,AN158,G8:G158)</f>
        <v>0</v>
      </c>
      <c r="AO159">
        <f>SUMIF(AM8:AM158,AO158,G8:G158)</f>
        <v>0</v>
      </c>
    </row>
    <row r="160" spans="1:60"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rgcCjvgMtYbnVJGH4L19Ymt+oCkBy0iwyqMcB3SVdGPQxt/rJIXoeqcJQHYyNFuwYFuasMY2VQQb1EL5jW6j2Q==" saltValue="EGGNRqUGBJVHJZm4nnI1wA==" spinCount="100000" sheet="1"/>
  <mergeCells count="54">
    <mergeCell ref="C156:G156"/>
    <mergeCell ref="B131:G131"/>
    <mergeCell ref="B132:G132"/>
    <mergeCell ref="B136:G136"/>
    <mergeCell ref="B137:G137"/>
    <mergeCell ref="B138:G138"/>
    <mergeCell ref="B144:G144"/>
    <mergeCell ref="B145:G145"/>
    <mergeCell ref="B146:G146"/>
    <mergeCell ref="F152:G152"/>
    <mergeCell ref="B153:G153"/>
    <mergeCell ref="B154:G154"/>
    <mergeCell ref="B130:G130"/>
    <mergeCell ref="B104:G104"/>
    <mergeCell ref="B108:G108"/>
    <mergeCell ref="B109:G109"/>
    <mergeCell ref="B110:G110"/>
    <mergeCell ref="F121:G121"/>
    <mergeCell ref="B122:G122"/>
    <mergeCell ref="B123:G123"/>
    <mergeCell ref="B124:G124"/>
    <mergeCell ref="B126:G126"/>
    <mergeCell ref="B127:G127"/>
    <mergeCell ref="B128:G128"/>
    <mergeCell ref="B103:G103"/>
    <mergeCell ref="F66:G66"/>
    <mergeCell ref="B67:G67"/>
    <mergeCell ref="B70:G70"/>
    <mergeCell ref="B71:G71"/>
    <mergeCell ref="C73:G73"/>
    <mergeCell ref="B80:G80"/>
    <mergeCell ref="B81:G81"/>
    <mergeCell ref="F95:G95"/>
    <mergeCell ref="B96:G96"/>
    <mergeCell ref="B97:G97"/>
    <mergeCell ref="F102:G102"/>
    <mergeCell ref="B64:G64"/>
    <mergeCell ref="B27:G27"/>
    <mergeCell ref="B28:G28"/>
    <mergeCell ref="B37:G37"/>
    <mergeCell ref="B38:G38"/>
    <mergeCell ref="F41:G41"/>
    <mergeCell ref="B42:G42"/>
    <mergeCell ref="B43:G43"/>
    <mergeCell ref="B53:G53"/>
    <mergeCell ref="B54:G54"/>
    <mergeCell ref="B60:G60"/>
    <mergeCell ref="B61:G61"/>
    <mergeCell ref="F26:G26"/>
    <mergeCell ref="A1:G1"/>
    <mergeCell ref="C7:G7"/>
    <mergeCell ref="F8:G8"/>
    <mergeCell ref="B9:G9"/>
    <mergeCell ref="B10:G10"/>
  </mergeCells>
  <pageMargins left="0.59055118110236204" right="0.39370078740157499" top="0.78740157499999996" bottom="0.78740157499999996" header="0.3" footer="0.3"/>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68</v>
      </c>
      <c r="C2" s="315" t="s">
        <v>69</v>
      </c>
      <c r="D2" s="304"/>
      <c r="E2" s="304"/>
      <c r="F2" s="304"/>
      <c r="G2" s="26" t="s">
        <v>15</v>
      </c>
      <c r="H2" s="261" t="s">
        <v>70</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06</v>
      </c>
      <c r="H6" s="35"/>
    </row>
    <row r="7" spans="1:15" ht="15.75" customHeight="1" x14ac:dyDescent="0.25">
      <c r="B7" s="305" t="str">
        <f>C2</f>
        <v>Vodovodní přípojky</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211</v>
      </c>
      <c r="C10" s="153" t="s">
        <v>212</v>
      </c>
      <c r="D10" s="32"/>
      <c r="E10" s="32"/>
      <c r="F10" s="32"/>
      <c r="G10" s="32"/>
      <c r="H10" s="36"/>
      <c r="I10" s="32"/>
      <c r="J10" s="32"/>
    </row>
    <row r="11" spans="1:15" ht="12.75" customHeight="1" x14ac:dyDescent="0.2">
      <c r="A11" s="32"/>
      <c r="B11" s="153" t="s">
        <v>634</v>
      </c>
      <c r="C11" s="153" t="s">
        <v>635</v>
      </c>
      <c r="D11" s="32"/>
      <c r="E11" s="32"/>
      <c r="F11" s="32"/>
      <c r="G11" s="32"/>
      <c r="H11" s="36"/>
      <c r="I11" s="32"/>
      <c r="J11" s="32"/>
    </row>
    <row r="12" spans="1:15" ht="12.75" customHeight="1" x14ac:dyDescent="0.2">
      <c r="A12" s="32"/>
      <c r="B12" s="153" t="s">
        <v>636</v>
      </c>
      <c r="C12" s="153" t="s">
        <v>637</v>
      </c>
      <c r="D12" s="32"/>
      <c r="E12" s="32"/>
      <c r="F12" s="32"/>
      <c r="G12" s="32"/>
      <c r="H12" s="36"/>
      <c r="I12" s="32"/>
      <c r="J12" s="32"/>
    </row>
    <row r="13" spans="1:15" ht="12.75" customHeight="1" x14ac:dyDescent="0.2">
      <c r="A13" s="32"/>
      <c r="B13" s="32"/>
      <c r="C13" s="32"/>
      <c r="D13" s="32"/>
      <c r="E13" s="32"/>
      <c r="F13" s="32"/>
      <c r="G13" s="32"/>
      <c r="H13" s="36"/>
      <c r="I13" s="32"/>
      <c r="J13" s="32"/>
    </row>
    <row r="14" spans="1:15" ht="12.75" customHeight="1" x14ac:dyDescent="0.2">
      <c r="A14" s="32"/>
      <c r="B14" s="153" t="s">
        <v>638</v>
      </c>
      <c r="C14" s="153" t="s">
        <v>220</v>
      </c>
      <c r="D14" s="32"/>
      <c r="E14" s="32"/>
      <c r="F14" s="32"/>
      <c r="G14" s="32"/>
      <c r="H14" s="36"/>
      <c r="I14" s="32"/>
      <c r="J14" s="32"/>
    </row>
    <row r="15" spans="1:15" ht="12.75" customHeight="1" x14ac:dyDescent="0.2">
      <c r="A15" s="32"/>
      <c r="B15" s="32"/>
      <c r="C15" s="32"/>
      <c r="D15" s="32"/>
      <c r="E15" s="32"/>
      <c r="F15" s="32"/>
      <c r="G15" s="32"/>
      <c r="H15" s="36"/>
      <c r="I15" s="32"/>
      <c r="J15" s="32"/>
    </row>
    <row r="16" spans="1:15" ht="12.75" customHeight="1" x14ac:dyDescent="0.2">
      <c r="A16" s="32"/>
      <c r="B16" s="153" t="s">
        <v>70</v>
      </c>
      <c r="C16" s="153" t="s">
        <v>221</v>
      </c>
      <c r="D16" s="32"/>
      <c r="E16" s="32"/>
      <c r="F16" s="32"/>
      <c r="G16" s="32"/>
      <c r="H16" s="36"/>
      <c r="I16" s="32"/>
      <c r="J16" s="32"/>
    </row>
    <row r="17" spans="1:55" ht="12.75" customHeight="1" x14ac:dyDescent="0.2">
      <c r="A17" s="32"/>
      <c r="B17" s="32"/>
      <c r="C17" s="32"/>
      <c r="D17" s="32"/>
      <c r="E17" s="32"/>
      <c r="F17" s="32"/>
      <c r="G17" s="32"/>
      <c r="H17" s="36"/>
      <c r="I17" s="32"/>
      <c r="J17" s="32"/>
    </row>
    <row r="18" spans="1:55" ht="12.75" customHeight="1" x14ac:dyDescent="0.2">
      <c r="A18" s="32" t="s">
        <v>163</v>
      </c>
      <c r="B18" s="32"/>
      <c r="C18" s="153" t="s">
        <v>222</v>
      </c>
      <c r="D18" s="32"/>
      <c r="E18" s="32"/>
      <c r="F18" s="32"/>
      <c r="G18" s="32"/>
      <c r="H18" s="36"/>
      <c r="I18" s="32"/>
      <c r="J18" s="32"/>
    </row>
    <row r="19" spans="1:55" ht="12.75" customHeight="1" x14ac:dyDescent="0.2">
      <c r="A19" s="32"/>
      <c r="B19" s="32"/>
      <c r="C19" s="32"/>
      <c r="D19" s="32"/>
      <c r="E19" s="32"/>
      <c r="F19" s="32"/>
      <c r="G19" s="32"/>
      <c r="H19" s="36"/>
      <c r="I19" s="32"/>
      <c r="J19" s="32"/>
    </row>
    <row r="20" spans="1:55" ht="12.75" customHeight="1" thickBot="1" x14ac:dyDescent="0.25">
      <c r="A20" s="150" t="s">
        <v>164</v>
      </c>
      <c r="B20" s="151"/>
      <c r="C20" s="151"/>
      <c r="D20" s="151"/>
      <c r="E20" s="151"/>
      <c r="F20" s="151"/>
      <c r="G20" s="151"/>
      <c r="H20" s="152"/>
      <c r="I20" s="32"/>
      <c r="J20" s="32"/>
    </row>
    <row r="21" spans="1:55" ht="12.75" customHeight="1" x14ac:dyDescent="0.2">
      <c r="A21" s="161" t="s">
        <v>165</v>
      </c>
      <c r="B21" s="162"/>
      <c r="C21" s="163"/>
      <c r="D21" s="163"/>
      <c r="E21" s="163"/>
      <c r="F21" s="163"/>
      <c r="G21" s="164"/>
      <c r="H21" s="165" t="s">
        <v>166</v>
      </c>
      <c r="I21" s="32"/>
      <c r="J21" s="32"/>
    </row>
    <row r="22" spans="1:55" ht="12.75" customHeight="1" x14ac:dyDescent="0.2">
      <c r="A22" s="159" t="s">
        <v>639</v>
      </c>
      <c r="B22" s="157" t="s">
        <v>640</v>
      </c>
      <c r="C22" s="156"/>
      <c r="D22" s="156"/>
      <c r="E22" s="156"/>
      <c r="F22" s="156"/>
      <c r="G22" s="158"/>
      <c r="H22" s="160">
        <f>'06 06A Pol'!G124</f>
        <v>0</v>
      </c>
      <c r="I22" s="32"/>
      <c r="J22" s="32"/>
      <c r="O22">
        <f>'06 06A Pol'!AN125</f>
        <v>0</v>
      </c>
      <c r="P22">
        <f>'06 06A Pol'!AO125</f>
        <v>0</v>
      </c>
    </row>
    <row r="23" spans="1:55" ht="12.75" customHeight="1" thickBot="1" x14ac:dyDescent="0.25">
      <c r="A23" s="166"/>
      <c r="B23" s="167" t="s">
        <v>169</v>
      </c>
      <c r="C23" s="168"/>
      <c r="D23" s="169" t="str">
        <f>B2</f>
        <v>06</v>
      </c>
      <c r="E23" s="168"/>
      <c r="F23" s="168"/>
      <c r="G23" s="170"/>
      <c r="H23" s="171">
        <f>SUM(H22:H22)</f>
        <v>0</v>
      </c>
      <c r="I23" s="32"/>
      <c r="J23" s="32"/>
    </row>
    <row r="24" spans="1:55" ht="12.75" customHeight="1" thickBot="1" x14ac:dyDescent="0.25">
      <c r="A24" s="32"/>
      <c r="B24" s="32"/>
      <c r="C24" s="32"/>
      <c r="D24" s="32"/>
      <c r="E24" s="32"/>
      <c r="F24" s="32"/>
      <c r="G24" s="32"/>
      <c r="H24" s="172"/>
      <c r="I24" s="32"/>
      <c r="J24" s="32"/>
    </row>
    <row r="25" spans="1:55" ht="12.75" customHeight="1" x14ac:dyDescent="0.2">
      <c r="A25" s="182"/>
      <c r="B25" s="183"/>
      <c r="C25" s="183"/>
      <c r="D25" s="183"/>
      <c r="E25" s="184"/>
      <c r="F25" s="183"/>
      <c r="G25" s="183"/>
      <c r="H25" s="185" t="s">
        <v>80</v>
      </c>
      <c r="I25" s="32"/>
      <c r="J25" s="32"/>
      <c r="O25" s="35">
        <f>H26</f>
        <v>0</v>
      </c>
      <c r="P25" s="35">
        <f>H28</f>
        <v>0</v>
      </c>
    </row>
    <row r="26" spans="1:55" ht="12.75" customHeight="1" x14ac:dyDescent="0.2">
      <c r="A26" s="177" t="s">
        <v>81</v>
      </c>
      <c r="B26" s="173"/>
      <c r="C26" s="173"/>
      <c r="D26" s="173">
        <v>15</v>
      </c>
      <c r="E26" s="174" t="s">
        <v>82</v>
      </c>
      <c r="F26" s="173"/>
      <c r="G26" s="173"/>
      <c r="H26" s="180">
        <f>SUM(O22:O23)</f>
        <v>0</v>
      </c>
      <c r="I26" s="32"/>
      <c r="J26" s="32"/>
    </row>
    <row r="27" spans="1:55" ht="12.75" customHeight="1" x14ac:dyDescent="0.2">
      <c r="A27" s="178" t="s">
        <v>83</v>
      </c>
      <c r="B27" s="154"/>
      <c r="C27" s="154"/>
      <c r="D27" s="154">
        <v>15</v>
      </c>
      <c r="E27" s="175" t="s">
        <v>82</v>
      </c>
      <c r="F27" s="154"/>
      <c r="G27" s="154"/>
      <c r="H27" s="181">
        <f>H26*(D27/100)</f>
        <v>0</v>
      </c>
      <c r="I27" s="32"/>
      <c r="J27" s="32"/>
    </row>
    <row r="28" spans="1:55" ht="12.75" customHeight="1" x14ac:dyDescent="0.2">
      <c r="A28" s="178" t="s">
        <v>81</v>
      </c>
      <c r="B28" s="154"/>
      <c r="C28" s="154"/>
      <c r="D28" s="154">
        <v>21</v>
      </c>
      <c r="E28" s="175" t="s">
        <v>82</v>
      </c>
      <c r="F28" s="154"/>
      <c r="G28" s="154"/>
      <c r="H28" s="181">
        <f>SUM(P22:P23)</f>
        <v>0</v>
      </c>
      <c r="I28" s="32"/>
      <c r="J28" s="32"/>
    </row>
    <row r="29" spans="1:55" ht="12.75" customHeight="1" thickBot="1" x14ac:dyDescent="0.25">
      <c r="A29" s="179" t="s">
        <v>83</v>
      </c>
      <c r="B29" s="155"/>
      <c r="C29" s="155"/>
      <c r="D29" s="155">
        <v>21</v>
      </c>
      <c r="E29" s="176" t="s">
        <v>82</v>
      </c>
      <c r="F29" s="154"/>
      <c r="G29" s="154"/>
      <c r="H29" s="181">
        <f>H28*(D29/100)</f>
        <v>0</v>
      </c>
      <c r="I29" s="32"/>
      <c r="J29" s="32"/>
    </row>
    <row r="30" spans="1:55" ht="12.75" customHeight="1" thickBot="1" x14ac:dyDescent="0.25">
      <c r="A30" s="186" t="s">
        <v>170</v>
      </c>
      <c r="B30" s="187"/>
      <c r="C30" s="187"/>
      <c r="D30" s="187"/>
      <c r="E30" s="187"/>
      <c r="F30" s="188"/>
      <c r="G30" s="189"/>
      <c r="H30" s="190">
        <f>SUM(H26:H29)</f>
        <v>0</v>
      </c>
      <c r="I30" s="32"/>
      <c r="J30" s="32"/>
    </row>
    <row r="31" spans="1:55" ht="12.75" customHeight="1" x14ac:dyDescent="0.2">
      <c r="A31" s="32"/>
      <c r="B31" s="32"/>
      <c r="C31" s="32"/>
      <c r="D31" s="32"/>
      <c r="E31" s="32"/>
      <c r="F31" s="32"/>
      <c r="G31" s="32"/>
      <c r="H31" s="36"/>
      <c r="I31" s="32"/>
      <c r="J31" s="32"/>
    </row>
    <row r="32" spans="1:55" ht="13.5" thickBot="1" x14ac:dyDescent="0.25">
      <c r="A32" s="150" t="s">
        <v>205</v>
      </c>
      <c r="B32" s="151"/>
      <c r="C32" s="151"/>
      <c r="D32" s="217" t="s">
        <v>639</v>
      </c>
      <c r="E32" s="316" t="s">
        <v>640</v>
      </c>
      <c r="F32" s="316"/>
      <c r="G32" s="316"/>
      <c r="H32" s="316"/>
      <c r="I32" s="32"/>
      <c r="J32" s="32"/>
      <c r="BC32" s="130" t="str">
        <f>E32</f>
        <v>Vodovodní přípojky - II. etapa</v>
      </c>
    </row>
    <row r="33" spans="1:10" ht="12.75" customHeight="1" x14ac:dyDescent="0.2">
      <c r="A33" s="161" t="s">
        <v>206</v>
      </c>
      <c r="B33" s="162"/>
      <c r="C33" s="163"/>
      <c r="D33" s="163"/>
      <c r="E33" s="163"/>
      <c r="F33" s="163"/>
      <c r="G33" s="164"/>
      <c r="H33" s="165" t="s">
        <v>166</v>
      </c>
      <c r="I33" s="32"/>
      <c r="J33" s="32"/>
    </row>
    <row r="34" spans="1:10" ht="12.75" customHeight="1" x14ac:dyDescent="0.2">
      <c r="A34" s="159" t="s">
        <v>133</v>
      </c>
      <c r="B34" s="157" t="s">
        <v>134</v>
      </c>
      <c r="C34" s="156"/>
      <c r="D34" s="156"/>
      <c r="E34" s="156"/>
      <c r="F34" s="156"/>
      <c r="G34" s="158"/>
      <c r="H34" s="259">
        <f>'06 06A Pol'!F8</f>
        <v>0</v>
      </c>
      <c r="I34" s="32"/>
      <c r="J34" s="32"/>
    </row>
    <row r="35" spans="1:10" ht="12.75" customHeight="1" x14ac:dyDescent="0.2">
      <c r="A35" s="159" t="s">
        <v>137</v>
      </c>
      <c r="B35" s="157" t="s">
        <v>138</v>
      </c>
      <c r="C35" s="156"/>
      <c r="D35" s="156"/>
      <c r="E35" s="156"/>
      <c r="F35" s="156"/>
      <c r="G35" s="158"/>
      <c r="H35" s="259">
        <f>'06 06A Pol'!F20</f>
        <v>0</v>
      </c>
      <c r="I35" s="32"/>
      <c r="J35" s="32"/>
    </row>
    <row r="36" spans="1:10" ht="12.75" customHeight="1" x14ac:dyDescent="0.2">
      <c r="A36" s="159" t="s">
        <v>139</v>
      </c>
      <c r="B36" s="157" t="s">
        <v>140</v>
      </c>
      <c r="C36" s="156"/>
      <c r="D36" s="156"/>
      <c r="E36" s="156"/>
      <c r="F36" s="156"/>
      <c r="G36" s="158"/>
      <c r="H36" s="259">
        <f>'06 06A Pol'!F42</f>
        <v>0</v>
      </c>
      <c r="I36" s="32"/>
      <c r="J36" s="32"/>
    </row>
    <row r="37" spans="1:10" ht="12.75" customHeight="1" x14ac:dyDescent="0.2">
      <c r="A37" s="159" t="s">
        <v>141</v>
      </c>
      <c r="B37" s="157" t="s">
        <v>142</v>
      </c>
      <c r="C37" s="156"/>
      <c r="D37" s="156"/>
      <c r="E37" s="156"/>
      <c r="F37" s="156"/>
      <c r="G37" s="158"/>
      <c r="H37" s="259">
        <f>'06 06A Pol'!F68</f>
        <v>0</v>
      </c>
      <c r="I37" s="32"/>
      <c r="J37" s="32"/>
    </row>
    <row r="38" spans="1:10" ht="12.75" customHeight="1" x14ac:dyDescent="0.2">
      <c r="A38" s="159" t="s">
        <v>145</v>
      </c>
      <c r="B38" s="157" t="s">
        <v>146</v>
      </c>
      <c r="C38" s="156"/>
      <c r="D38" s="156"/>
      <c r="E38" s="156"/>
      <c r="F38" s="156"/>
      <c r="G38" s="158"/>
      <c r="H38" s="259">
        <f>'06 06A Pol'!F73</f>
        <v>0</v>
      </c>
      <c r="I38" s="32"/>
      <c r="J38" s="32"/>
    </row>
    <row r="39" spans="1:10" ht="12.75" customHeight="1" x14ac:dyDescent="0.2">
      <c r="A39" s="159" t="s">
        <v>147</v>
      </c>
      <c r="B39" s="157" t="s">
        <v>148</v>
      </c>
      <c r="C39" s="156"/>
      <c r="D39" s="156"/>
      <c r="E39" s="156"/>
      <c r="F39" s="156"/>
      <c r="G39" s="158"/>
      <c r="H39" s="259">
        <f>'06 06A Pol'!F89</f>
        <v>0</v>
      </c>
      <c r="I39" s="32"/>
      <c r="J39" s="32"/>
    </row>
    <row r="40" spans="1:10" ht="12.75" customHeight="1" x14ac:dyDescent="0.2">
      <c r="A40" s="159" t="s">
        <v>149</v>
      </c>
      <c r="B40" s="157" t="s">
        <v>150</v>
      </c>
      <c r="C40" s="156"/>
      <c r="D40" s="156"/>
      <c r="E40" s="156"/>
      <c r="F40" s="156"/>
      <c r="G40" s="158"/>
      <c r="H40" s="259">
        <f>'06 06A Pol'!F115</f>
        <v>0</v>
      </c>
      <c r="I40" s="32"/>
      <c r="J40" s="32"/>
    </row>
    <row r="41" spans="1:10" ht="12.75" customHeight="1" x14ac:dyDescent="0.2">
      <c r="A41" s="159" t="s">
        <v>151</v>
      </c>
      <c r="B41" s="157" t="s">
        <v>152</v>
      </c>
      <c r="C41" s="156"/>
      <c r="D41" s="156"/>
      <c r="E41" s="156"/>
      <c r="F41" s="156"/>
      <c r="G41" s="158"/>
      <c r="H41" s="259">
        <f>'06 06A Pol'!F119</f>
        <v>0</v>
      </c>
      <c r="I41" s="32"/>
      <c r="J41" s="32"/>
    </row>
    <row r="42" spans="1:10" ht="12.75" customHeight="1" thickBot="1" x14ac:dyDescent="0.25">
      <c r="A42" s="166"/>
      <c r="B42" s="167" t="s">
        <v>207</v>
      </c>
      <c r="C42" s="168"/>
      <c r="D42" s="169" t="str">
        <f>D32</f>
        <v>06A</v>
      </c>
      <c r="E42" s="168"/>
      <c r="F42" s="168"/>
      <c r="G42" s="170"/>
      <c r="H42" s="260">
        <f>SUM(H34:H41)</f>
        <v>0</v>
      </c>
      <c r="I42" s="32"/>
      <c r="J42" s="32"/>
    </row>
    <row r="43" spans="1:10" ht="12.75" customHeight="1" x14ac:dyDescent="0.2">
      <c r="A43" s="32"/>
      <c r="B43" s="32"/>
      <c r="C43" s="32"/>
      <c r="D43" s="32"/>
      <c r="E43" s="32"/>
      <c r="F43" s="32"/>
      <c r="G43" s="32"/>
      <c r="H43" s="36"/>
      <c r="I43" s="32"/>
      <c r="J43" s="32"/>
    </row>
    <row r="44" spans="1:10" ht="12.75" customHeight="1" x14ac:dyDescent="0.2">
      <c r="A44" s="32"/>
      <c r="B44" s="32"/>
      <c r="C44" s="32"/>
      <c r="D44" s="32"/>
      <c r="E44" s="32"/>
      <c r="F44" s="32"/>
      <c r="G44" s="32"/>
      <c r="H44" s="36"/>
      <c r="I44" s="32"/>
      <c r="J44" s="32"/>
    </row>
    <row r="45" spans="1:10" ht="12.75" customHeight="1" x14ac:dyDescent="0.2">
      <c r="A45" s="32"/>
      <c r="B45" s="32"/>
      <c r="C45" s="32"/>
      <c r="D45" s="32"/>
      <c r="E45" s="32"/>
      <c r="F45" s="32"/>
      <c r="G45" s="32"/>
      <c r="H45" s="36"/>
      <c r="I45" s="32"/>
      <c r="J45" s="32"/>
    </row>
    <row r="46" spans="1:10" ht="12.75" customHeight="1" x14ac:dyDescent="0.2">
      <c r="A46" s="32"/>
      <c r="B46" s="32"/>
      <c r="C46" s="32"/>
      <c r="D46" s="32"/>
      <c r="E46" s="32"/>
      <c r="F46" s="32"/>
      <c r="G46" s="32"/>
      <c r="H46" s="36"/>
      <c r="I46" s="32"/>
      <c r="J46" s="32"/>
    </row>
    <row r="47" spans="1:10" ht="12.75" customHeight="1" x14ac:dyDescent="0.2">
      <c r="A47" s="32"/>
      <c r="B47" s="32"/>
      <c r="C47" s="32"/>
      <c r="D47" s="32"/>
      <c r="E47" s="32"/>
      <c r="F47" s="32"/>
      <c r="G47" s="32"/>
      <c r="H47" s="36"/>
      <c r="I47" s="32"/>
      <c r="J47" s="32"/>
    </row>
    <row r="48" spans="1:10"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xMRwuYgNAM85VQ9Rivf7glodN1o1B//cPCBP6R1HLzEJs4dfq30tXGtnw6cmihyuAQon8LxIEcKpuQNym3j0Dg==" saltValue="Qvmr5GhZkC6y1Bfq6OBkgg==" spinCount="100000" sheet="1"/>
  <mergeCells count="4">
    <mergeCell ref="C2:F2"/>
    <mergeCell ref="A4:H4"/>
    <mergeCell ref="B7:G7"/>
    <mergeCell ref="E32:H32"/>
  </mergeCells>
  <pageMargins left="0.7" right="0.7" top="0.78740157499999996" bottom="0.78740157499999996"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68</v>
      </c>
      <c r="C3" s="220" t="s">
        <v>69</v>
      </c>
      <c r="D3" s="194"/>
      <c r="E3" s="193"/>
      <c r="F3" s="193"/>
      <c r="G3" s="196"/>
      <c r="AC3" s="8" t="s">
        <v>208</v>
      </c>
    </row>
    <row r="4" spans="1:60" ht="13.5" thickBot="1" x14ac:dyDescent="0.25">
      <c r="A4" s="203" t="s">
        <v>32</v>
      </c>
      <c r="B4" s="204" t="s">
        <v>639</v>
      </c>
      <c r="C4" s="221" t="s">
        <v>640</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SUM(G9:G19)</f>
        <v>0</v>
      </c>
      <c r="G8" s="329"/>
      <c r="H8" s="232"/>
      <c r="I8" s="248"/>
      <c r="AE8" t="s">
        <v>178</v>
      </c>
    </row>
    <row r="9" spans="1:60" outlineLevel="1" x14ac:dyDescent="0.2">
      <c r="A9" s="247"/>
      <c r="B9" s="343" t="s">
        <v>235</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7"/>
      <c r="B10" s="337" t="s">
        <v>236</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8" t="str">
        <f>B10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0" s="213"/>
      <c r="BB10" s="213"/>
      <c r="BC10" s="213"/>
      <c r="BD10" s="213"/>
      <c r="BE10" s="213"/>
      <c r="BF10" s="213"/>
      <c r="BG10" s="213"/>
      <c r="BH10" s="213"/>
    </row>
    <row r="11" spans="1:60" outlineLevel="1" x14ac:dyDescent="0.2">
      <c r="A11" s="246">
        <v>1</v>
      </c>
      <c r="B11" s="226" t="s">
        <v>237</v>
      </c>
      <c r="C11" s="238" t="s">
        <v>238</v>
      </c>
      <c r="D11" s="229" t="s">
        <v>231</v>
      </c>
      <c r="E11" s="231">
        <v>38.3292</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641</v>
      </c>
      <c r="D12" s="262"/>
      <c r="E12" s="264">
        <v>44.717399999999998</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227"/>
      <c r="C13" s="266" t="s">
        <v>642</v>
      </c>
      <c r="D13" s="262"/>
      <c r="E13" s="264">
        <v>-6.3882000000000003</v>
      </c>
      <c r="F13" s="234"/>
      <c r="G13" s="234"/>
      <c r="H13" s="235"/>
      <c r="I13" s="249"/>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6">
        <v>2</v>
      </c>
      <c r="B14" s="226" t="s">
        <v>243</v>
      </c>
      <c r="C14" s="238" t="s">
        <v>244</v>
      </c>
      <c r="D14" s="229" t="s">
        <v>231</v>
      </c>
      <c r="E14" s="231">
        <v>11.498760000000001</v>
      </c>
      <c r="F14" s="233"/>
      <c r="G14" s="234">
        <f>ROUND(E14*F14,2)</f>
        <v>0</v>
      </c>
      <c r="H14" s="235" t="s">
        <v>232</v>
      </c>
      <c r="I14" s="249" t="s">
        <v>182</v>
      </c>
      <c r="J14" s="213"/>
      <c r="K14" s="213"/>
      <c r="L14" s="213"/>
      <c r="M14" s="213"/>
      <c r="N14" s="213"/>
      <c r="O14" s="213"/>
      <c r="P14" s="213"/>
      <c r="Q14" s="213"/>
      <c r="R14" s="213"/>
      <c r="S14" s="213"/>
      <c r="T14" s="213"/>
      <c r="U14" s="213"/>
      <c r="V14" s="213"/>
      <c r="W14" s="213"/>
      <c r="X14" s="213"/>
      <c r="Y14" s="213"/>
      <c r="Z14" s="213"/>
      <c r="AA14" s="213"/>
      <c r="AB14" s="213"/>
      <c r="AC14" s="213"/>
      <c r="AD14" s="213"/>
      <c r="AE14" s="213" t="s">
        <v>233</v>
      </c>
      <c r="AF14" s="213"/>
      <c r="AG14" s="213"/>
      <c r="AH14" s="213"/>
      <c r="AI14" s="213"/>
      <c r="AJ14" s="213"/>
      <c r="AK14" s="213"/>
      <c r="AL14" s="213"/>
      <c r="AM14" s="213">
        <v>21</v>
      </c>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7"/>
      <c r="B15" s="227"/>
      <c r="C15" s="267" t="s">
        <v>245</v>
      </c>
      <c r="D15" s="263"/>
      <c r="E15" s="265"/>
      <c r="F15" s="234"/>
      <c r="G15" s="234"/>
      <c r="H15" s="235"/>
      <c r="I15" s="249"/>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8" t="s">
        <v>643</v>
      </c>
      <c r="D16" s="263"/>
      <c r="E16" s="265">
        <v>44.717399999999998</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8" t="s">
        <v>644</v>
      </c>
      <c r="D17" s="263"/>
      <c r="E17" s="265">
        <v>-6.3882000000000003</v>
      </c>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7"/>
      <c r="B18" s="227"/>
      <c r="C18" s="267" t="s">
        <v>250</v>
      </c>
      <c r="D18" s="263"/>
      <c r="E18" s="265"/>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6" t="s">
        <v>645</v>
      </c>
      <c r="D19" s="262"/>
      <c r="E19" s="264">
        <v>11.498760000000001</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x14ac:dyDescent="0.2">
      <c r="A20" s="245" t="s">
        <v>177</v>
      </c>
      <c r="B20" s="225" t="s">
        <v>137</v>
      </c>
      <c r="C20" s="237" t="s">
        <v>138</v>
      </c>
      <c r="D20" s="228"/>
      <c r="E20" s="230"/>
      <c r="F20" s="330">
        <f>SUM(G21:G41)</f>
        <v>0</v>
      </c>
      <c r="G20" s="331"/>
      <c r="H20" s="232"/>
      <c r="I20" s="248"/>
      <c r="AE20" t="s">
        <v>178</v>
      </c>
    </row>
    <row r="21" spans="1:60" outlineLevel="1" x14ac:dyDescent="0.2">
      <c r="A21" s="247"/>
      <c r="B21" s="343" t="s">
        <v>262</v>
      </c>
      <c r="C21" s="344"/>
      <c r="D21" s="345"/>
      <c r="E21" s="346"/>
      <c r="F21" s="347"/>
      <c r="G21" s="348"/>
      <c r="H21" s="235"/>
      <c r="I21" s="249"/>
      <c r="J21" s="213"/>
      <c r="K21" s="213"/>
      <c r="L21" s="213"/>
      <c r="M21" s="213"/>
      <c r="N21" s="213"/>
      <c r="O21" s="213"/>
      <c r="P21" s="213"/>
      <c r="Q21" s="213"/>
      <c r="R21" s="213"/>
      <c r="S21" s="213"/>
      <c r="T21" s="213"/>
      <c r="U21" s="213"/>
      <c r="V21" s="213"/>
      <c r="W21" s="213"/>
      <c r="X21" s="213"/>
      <c r="Y21" s="213"/>
      <c r="Z21" s="213"/>
      <c r="AA21" s="213"/>
      <c r="AB21" s="213"/>
      <c r="AC21" s="213">
        <v>0</v>
      </c>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337" t="s">
        <v>263</v>
      </c>
      <c r="C22" s="338"/>
      <c r="D22" s="339"/>
      <c r="E22" s="340"/>
      <c r="F22" s="341"/>
      <c r="G22" s="342"/>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t="s">
        <v>228</v>
      </c>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6">
        <v>3</v>
      </c>
      <c r="B23" s="226" t="s">
        <v>264</v>
      </c>
      <c r="C23" s="238" t="s">
        <v>265</v>
      </c>
      <c r="D23" s="229" t="s">
        <v>231</v>
      </c>
      <c r="E23" s="231">
        <v>19.1646</v>
      </c>
      <c r="F23" s="233"/>
      <c r="G23" s="234">
        <f>ROUND(E23*F23,2)</f>
        <v>0</v>
      </c>
      <c r="H23" s="235" t="s">
        <v>232</v>
      </c>
      <c r="I23" s="249" t="s">
        <v>182</v>
      </c>
      <c r="J23" s="213"/>
      <c r="K23" s="213"/>
      <c r="L23" s="213"/>
      <c r="M23" s="213"/>
      <c r="N23" s="213"/>
      <c r="O23" s="213"/>
      <c r="P23" s="213"/>
      <c r="Q23" s="213"/>
      <c r="R23" s="213"/>
      <c r="S23" s="213"/>
      <c r="T23" s="213"/>
      <c r="U23" s="213"/>
      <c r="V23" s="213"/>
      <c r="W23" s="213"/>
      <c r="X23" s="213"/>
      <c r="Y23" s="213"/>
      <c r="Z23" s="213"/>
      <c r="AA23" s="213"/>
      <c r="AB23" s="213"/>
      <c r="AC23" s="213"/>
      <c r="AD23" s="213"/>
      <c r="AE23" s="213" t="s">
        <v>233</v>
      </c>
      <c r="AF23" s="213"/>
      <c r="AG23" s="213"/>
      <c r="AH23" s="213"/>
      <c r="AI23" s="213"/>
      <c r="AJ23" s="213"/>
      <c r="AK23" s="213"/>
      <c r="AL23" s="213"/>
      <c r="AM23" s="213">
        <v>21</v>
      </c>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227"/>
      <c r="C24" s="267" t="s">
        <v>245</v>
      </c>
      <c r="D24" s="263"/>
      <c r="E24" s="265"/>
      <c r="F24" s="234"/>
      <c r="G24" s="234"/>
      <c r="H24" s="235"/>
      <c r="I24" s="249"/>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7"/>
      <c r="B25" s="227"/>
      <c r="C25" s="268" t="s">
        <v>643</v>
      </c>
      <c r="D25" s="263"/>
      <c r="E25" s="265">
        <v>44.717399999999998</v>
      </c>
      <c r="F25" s="234"/>
      <c r="G25" s="234"/>
      <c r="H25" s="235"/>
      <c r="I25" s="249"/>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7"/>
      <c r="B26" s="227"/>
      <c r="C26" s="268" t="s">
        <v>644</v>
      </c>
      <c r="D26" s="263"/>
      <c r="E26" s="265">
        <v>-6.3882000000000003</v>
      </c>
      <c r="F26" s="234"/>
      <c r="G26" s="234"/>
      <c r="H26" s="235"/>
      <c r="I26" s="249"/>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7"/>
      <c r="B27" s="227"/>
      <c r="C27" s="267" t="s">
        <v>250</v>
      </c>
      <c r="D27" s="263"/>
      <c r="E27" s="265"/>
      <c r="F27" s="234"/>
      <c r="G27" s="234"/>
      <c r="H27" s="235"/>
      <c r="I27" s="249"/>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227"/>
      <c r="C28" s="266" t="s">
        <v>646</v>
      </c>
      <c r="D28" s="262"/>
      <c r="E28" s="264">
        <v>19.1646</v>
      </c>
      <c r="F28" s="234"/>
      <c r="G28" s="234"/>
      <c r="H28" s="235"/>
      <c r="I28" s="249"/>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7"/>
      <c r="B29" s="337" t="s">
        <v>267</v>
      </c>
      <c r="C29" s="338"/>
      <c r="D29" s="339"/>
      <c r="E29" s="340"/>
      <c r="F29" s="341"/>
      <c r="G29" s="342"/>
      <c r="H29" s="235"/>
      <c r="I29" s="249"/>
      <c r="J29" s="213"/>
      <c r="K29" s="213"/>
      <c r="L29" s="213"/>
      <c r="M29" s="213"/>
      <c r="N29" s="213"/>
      <c r="O29" s="213"/>
      <c r="P29" s="213"/>
      <c r="Q29" s="213"/>
      <c r="R29" s="213"/>
      <c r="S29" s="213"/>
      <c r="T29" s="213"/>
      <c r="U29" s="213"/>
      <c r="V29" s="213"/>
      <c r="W29" s="213"/>
      <c r="X29" s="213"/>
      <c r="Y29" s="213"/>
      <c r="Z29" s="213"/>
      <c r="AA29" s="213"/>
      <c r="AB29" s="213"/>
      <c r="AC29" s="213">
        <v>0</v>
      </c>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7"/>
      <c r="B30" s="337" t="s">
        <v>268</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c r="AD30" s="213"/>
      <c r="AE30" s="213" t="s">
        <v>228</v>
      </c>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6">
        <v>4</v>
      </c>
      <c r="B31" s="226" t="s">
        <v>269</v>
      </c>
      <c r="C31" s="238" t="s">
        <v>270</v>
      </c>
      <c r="D31" s="229" t="s">
        <v>231</v>
      </c>
      <c r="E31" s="231">
        <v>26.98376</v>
      </c>
      <c r="F31" s="233"/>
      <c r="G31" s="234">
        <f>ROUND(E31*F31,2)</f>
        <v>0</v>
      </c>
      <c r="H31" s="235" t="s">
        <v>232</v>
      </c>
      <c r="I31" s="249" t="s">
        <v>182</v>
      </c>
      <c r="J31" s="213"/>
      <c r="K31" s="213"/>
      <c r="L31" s="213"/>
      <c r="M31" s="213"/>
      <c r="N31" s="213"/>
      <c r="O31" s="213"/>
      <c r="P31" s="213"/>
      <c r="Q31" s="213"/>
      <c r="R31" s="213"/>
      <c r="S31" s="213"/>
      <c r="T31" s="213"/>
      <c r="U31" s="213"/>
      <c r="V31" s="213"/>
      <c r="W31" s="213"/>
      <c r="X31" s="213"/>
      <c r="Y31" s="213"/>
      <c r="Z31" s="213"/>
      <c r="AA31" s="213"/>
      <c r="AB31" s="213"/>
      <c r="AC31" s="213"/>
      <c r="AD31" s="213"/>
      <c r="AE31" s="213" t="s">
        <v>233</v>
      </c>
      <c r="AF31" s="213"/>
      <c r="AG31" s="213"/>
      <c r="AH31" s="213"/>
      <c r="AI31" s="213"/>
      <c r="AJ31" s="213"/>
      <c r="AK31" s="213"/>
      <c r="AL31" s="213"/>
      <c r="AM31" s="213">
        <v>21</v>
      </c>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7"/>
      <c r="B32" s="227"/>
      <c r="C32" s="266" t="s">
        <v>647</v>
      </c>
      <c r="D32" s="262"/>
      <c r="E32" s="264">
        <v>26.98376</v>
      </c>
      <c r="F32" s="234"/>
      <c r="G32" s="234"/>
      <c r="H32" s="235"/>
      <c r="I32" s="249"/>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6">
        <v>5</v>
      </c>
      <c r="B33" s="226" t="s">
        <v>272</v>
      </c>
      <c r="C33" s="238" t="s">
        <v>273</v>
      </c>
      <c r="D33" s="229" t="s">
        <v>231</v>
      </c>
      <c r="E33" s="231">
        <v>24.837319999999998</v>
      </c>
      <c r="F33" s="233"/>
      <c r="G33" s="234">
        <f>ROUND(E33*F33,2)</f>
        <v>0</v>
      </c>
      <c r="H33" s="235" t="s">
        <v>232</v>
      </c>
      <c r="I33" s="249" t="s">
        <v>182</v>
      </c>
      <c r="J33" s="213"/>
      <c r="K33" s="213"/>
      <c r="L33" s="213"/>
      <c r="M33" s="213"/>
      <c r="N33" s="213"/>
      <c r="O33" s="213"/>
      <c r="P33" s="213"/>
      <c r="Q33" s="213"/>
      <c r="R33" s="213"/>
      <c r="S33" s="213"/>
      <c r="T33" s="213"/>
      <c r="U33" s="213"/>
      <c r="V33" s="213"/>
      <c r="W33" s="213"/>
      <c r="X33" s="213"/>
      <c r="Y33" s="213"/>
      <c r="Z33" s="213"/>
      <c r="AA33" s="213"/>
      <c r="AB33" s="213"/>
      <c r="AC33" s="213"/>
      <c r="AD33" s="213"/>
      <c r="AE33" s="213" t="s">
        <v>233</v>
      </c>
      <c r="AF33" s="213"/>
      <c r="AG33" s="213"/>
      <c r="AH33" s="213"/>
      <c r="AI33" s="213"/>
      <c r="AJ33" s="213"/>
      <c r="AK33" s="213"/>
      <c r="AL33" s="213"/>
      <c r="AM33" s="213">
        <v>21</v>
      </c>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7"/>
      <c r="B34" s="227"/>
      <c r="C34" s="266" t="s">
        <v>648</v>
      </c>
      <c r="D34" s="262"/>
      <c r="E34" s="264">
        <v>38.3292</v>
      </c>
      <c r="F34" s="234"/>
      <c r="G34" s="234"/>
      <c r="H34" s="235"/>
      <c r="I34" s="249"/>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7"/>
      <c r="B35" s="227"/>
      <c r="C35" s="266" t="s">
        <v>649</v>
      </c>
      <c r="D35" s="262"/>
      <c r="E35" s="264">
        <v>-13.49188</v>
      </c>
      <c r="F35" s="234"/>
      <c r="G35" s="234"/>
      <c r="H35" s="235"/>
      <c r="I35" s="249"/>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7"/>
      <c r="B36" s="337" t="s">
        <v>276</v>
      </c>
      <c r="C36" s="338"/>
      <c r="D36" s="339"/>
      <c r="E36" s="340"/>
      <c r="F36" s="341"/>
      <c r="G36" s="342"/>
      <c r="H36" s="235"/>
      <c r="I36" s="249"/>
      <c r="J36" s="213"/>
      <c r="K36" s="213"/>
      <c r="L36" s="213"/>
      <c r="M36" s="213"/>
      <c r="N36" s="213"/>
      <c r="O36" s="213"/>
      <c r="P36" s="213"/>
      <c r="Q36" s="213"/>
      <c r="R36" s="213"/>
      <c r="S36" s="213"/>
      <c r="T36" s="213"/>
      <c r="U36" s="213"/>
      <c r="V36" s="213"/>
      <c r="W36" s="213"/>
      <c r="X36" s="213"/>
      <c r="Y36" s="213"/>
      <c r="Z36" s="213"/>
      <c r="AA36" s="213"/>
      <c r="AB36" s="213"/>
      <c r="AC36" s="213">
        <v>0</v>
      </c>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337" t="s">
        <v>277</v>
      </c>
      <c r="C37" s="338"/>
      <c r="D37" s="339"/>
      <c r="E37" s="340"/>
      <c r="F37" s="341"/>
      <c r="G37" s="342"/>
      <c r="H37" s="235"/>
      <c r="I37" s="249"/>
      <c r="J37" s="213"/>
      <c r="K37" s="213"/>
      <c r="L37" s="213"/>
      <c r="M37" s="213"/>
      <c r="N37" s="213"/>
      <c r="O37" s="213"/>
      <c r="P37" s="213"/>
      <c r="Q37" s="213"/>
      <c r="R37" s="213"/>
      <c r="S37" s="213"/>
      <c r="T37" s="213"/>
      <c r="U37" s="213"/>
      <c r="V37" s="213"/>
      <c r="W37" s="213"/>
      <c r="X37" s="213"/>
      <c r="Y37" s="213"/>
      <c r="Z37" s="213"/>
      <c r="AA37" s="213"/>
      <c r="AB37" s="213"/>
      <c r="AC37" s="213">
        <v>1</v>
      </c>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6">
        <v>6</v>
      </c>
      <c r="B38" s="226" t="s">
        <v>278</v>
      </c>
      <c r="C38" s="238" t="s">
        <v>279</v>
      </c>
      <c r="D38" s="229" t="s">
        <v>231</v>
      </c>
      <c r="E38" s="231">
        <v>13.49188</v>
      </c>
      <c r="F38" s="233"/>
      <c r="G38" s="234">
        <f>ROUND(E38*F38,2)</f>
        <v>0</v>
      </c>
      <c r="H38" s="235" t="s">
        <v>232</v>
      </c>
      <c r="I38" s="249" t="s">
        <v>182</v>
      </c>
      <c r="J38" s="213"/>
      <c r="K38" s="213"/>
      <c r="L38" s="213"/>
      <c r="M38" s="213"/>
      <c r="N38" s="213"/>
      <c r="O38" s="213"/>
      <c r="P38" s="213"/>
      <c r="Q38" s="213"/>
      <c r="R38" s="213"/>
      <c r="S38" s="213"/>
      <c r="T38" s="213"/>
      <c r="U38" s="213"/>
      <c r="V38" s="213"/>
      <c r="W38" s="213"/>
      <c r="X38" s="213"/>
      <c r="Y38" s="213"/>
      <c r="Z38" s="213"/>
      <c r="AA38" s="213"/>
      <c r="AB38" s="213"/>
      <c r="AC38" s="213"/>
      <c r="AD38" s="213"/>
      <c r="AE38" s="213" t="s">
        <v>233</v>
      </c>
      <c r="AF38" s="213"/>
      <c r="AG38" s="213"/>
      <c r="AH38" s="213"/>
      <c r="AI38" s="213"/>
      <c r="AJ38" s="213"/>
      <c r="AK38" s="213"/>
      <c r="AL38" s="213"/>
      <c r="AM38" s="213">
        <v>21</v>
      </c>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7"/>
      <c r="B39" s="227"/>
      <c r="C39" s="266" t="s">
        <v>650</v>
      </c>
      <c r="D39" s="262"/>
      <c r="E39" s="264">
        <v>13.49188</v>
      </c>
      <c r="F39" s="234"/>
      <c r="G39" s="234"/>
      <c r="H39" s="235"/>
      <c r="I39" s="24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7"/>
      <c r="B40" s="337" t="s">
        <v>281</v>
      </c>
      <c r="C40" s="338"/>
      <c r="D40" s="339"/>
      <c r="E40" s="340"/>
      <c r="F40" s="341"/>
      <c r="G40" s="342"/>
      <c r="H40" s="235"/>
      <c r="I40" s="249"/>
      <c r="J40" s="213"/>
      <c r="K40" s="213"/>
      <c r="L40" s="213"/>
      <c r="M40" s="213"/>
      <c r="N40" s="213"/>
      <c r="O40" s="213"/>
      <c r="P40" s="213"/>
      <c r="Q40" s="213"/>
      <c r="R40" s="213"/>
      <c r="S40" s="213"/>
      <c r="T40" s="213"/>
      <c r="U40" s="213"/>
      <c r="V40" s="213"/>
      <c r="W40" s="213"/>
      <c r="X40" s="213"/>
      <c r="Y40" s="213"/>
      <c r="Z40" s="213"/>
      <c r="AA40" s="213"/>
      <c r="AB40" s="213"/>
      <c r="AC40" s="213">
        <v>0</v>
      </c>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6">
        <v>7</v>
      </c>
      <c r="B41" s="226" t="s">
        <v>282</v>
      </c>
      <c r="C41" s="238" t="s">
        <v>283</v>
      </c>
      <c r="D41" s="229" t="s">
        <v>231</v>
      </c>
      <c r="E41" s="231">
        <v>24.837319999999998</v>
      </c>
      <c r="F41" s="233"/>
      <c r="G41" s="234">
        <f>ROUND(E41*F41,2)</f>
        <v>0</v>
      </c>
      <c r="H41" s="235" t="s">
        <v>232</v>
      </c>
      <c r="I41" s="249" t="s">
        <v>182</v>
      </c>
      <c r="J41" s="213"/>
      <c r="K41" s="213"/>
      <c r="L41" s="213"/>
      <c r="M41" s="213"/>
      <c r="N41" s="213"/>
      <c r="O41" s="213"/>
      <c r="P41" s="213"/>
      <c r="Q41" s="213"/>
      <c r="R41" s="213"/>
      <c r="S41" s="213"/>
      <c r="T41" s="213"/>
      <c r="U41" s="213"/>
      <c r="V41" s="213"/>
      <c r="W41" s="213"/>
      <c r="X41" s="213"/>
      <c r="Y41" s="213"/>
      <c r="Z41" s="213"/>
      <c r="AA41" s="213"/>
      <c r="AB41" s="213"/>
      <c r="AC41" s="213"/>
      <c r="AD41" s="213"/>
      <c r="AE41" s="213" t="s">
        <v>233</v>
      </c>
      <c r="AF41" s="213"/>
      <c r="AG41" s="213"/>
      <c r="AH41" s="213"/>
      <c r="AI41" s="213"/>
      <c r="AJ41" s="213"/>
      <c r="AK41" s="213"/>
      <c r="AL41" s="213"/>
      <c r="AM41" s="213">
        <v>21</v>
      </c>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x14ac:dyDescent="0.2">
      <c r="A42" s="245" t="s">
        <v>177</v>
      </c>
      <c r="B42" s="225" t="s">
        <v>139</v>
      </c>
      <c r="C42" s="237" t="s">
        <v>140</v>
      </c>
      <c r="D42" s="228"/>
      <c r="E42" s="230"/>
      <c r="F42" s="330">
        <f>SUM(G43:G67)</f>
        <v>0</v>
      </c>
      <c r="G42" s="331"/>
      <c r="H42" s="232"/>
      <c r="I42" s="248"/>
      <c r="AE42" t="s">
        <v>178</v>
      </c>
    </row>
    <row r="43" spans="1:60" outlineLevel="1" x14ac:dyDescent="0.2">
      <c r="A43" s="247"/>
      <c r="B43" s="343" t="s">
        <v>284</v>
      </c>
      <c r="C43" s="344"/>
      <c r="D43" s="345"/>
      <c r="E43" s="346"/>
      <c r="F43" s="347"/>
      <c r="G43" s="348"/>
      <c r="H43" s="235"/>
      <c r="I43" s="249"/>
      <c r="J43" s="213"/>
      <c r="K43" s="213"/>
      <c r="L43" s="213"/>
      <c r="M43" s="213"/>
      <c r="N43" s="213"/>
      <c r="O43" s="213"/>
      <c r="P43" s="213"/>
      <c r="Q43" s="213"/>
      <c r="R43" s="213"/>
      <c r="S43" s="213"/>
      <c r="T43" s="213"/>
      <c r="U43" s="213"/>
      <c r="V43" s="213"/>
      <c r="W43" s="213"/>
      <c r="X43" s="213"/>
      <c r="Y43" s="213"/>
      <c r="Z43" s="213"/>
      <c r="AA43" s="213"/>
      <c r="AB43" s="213"/>
      <c r="AC43" s="213">
        <v>0</v>
      </c>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6">
        <v>8</v>
      </c>
      <c r="B44" s="226" t="s">
        <v>285</v>
      </c>
      <c r="C44" s="238" t="s">
        <v>286</v>
      </c>
      <c r="D44" s="229" t="s">
        <v>231</v>
      </c>
      <c r="E44" s="231">
        <v>13.49188</v>
      </c>
      <c r="F44" s="233"/>
      <c r="G44" s="234">
        <f>ROUND(E44*F44,2)</f>
        <v>0</v>
      </c>
      <c r="H44" s="235" t="s">
        <v>232</v>
      </c>
      <c r="I44" s="249" t="s">
        <v>182</v>
      </c>
      <c r="J44" s="213"/>
      <c r="K44" s="213"/>
      <c r="L44" s="213"/>
      <c r="M44" s="213"/>
      <c r="N44" s="213"/>
      <c r="O44" s="213"/>
      <c r="P44" s="213"/>
      <c r="Q44" s="213"/>
      <c r="R44" s="213"/>
      <c r="S44" s="213"/>
      <c r="T44" s="213"/>
      <c r="U44" s="213"/>
      <c r="V44" s="213"/>
      <c r="W44" s="213"/>
      <c r="X44" s="213"/>
      <c r="Y44" s="213"/>
      <c r="Z44" s="213"/>
      <c r="AA44" s="213"/>
      <c r="AB44" s="213"/>
      <c r="AC44" s="213"/>
      <c r="AD44" s="213"/>
      <c r="AE44" s="213" t="s">
        <v>233</v>
      </c>
      <c r="AF44" s="213"/>
      <c r="AG44" s="213"/>
      <c r="AH44" s="213"/>
      <c r="AI44" s="213"/>
      <c r="AJ44" s="213"/>
      <c r="AK44" s="213"/>
      <c r="AL44" s="213"/>
      <c r="AM44" s="213">
        <v>21</v>
      </c>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227"/>
      <c r="C45" s="266" t="s">
        <v>650</v>
      </c>
      <c r="D45" s="262"/>
      <c r="E45" s="264">
        <v>13.49188</v>
      </c>
      <c r="F45" s="234"/>
      <c r="G45" s="234"/>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7"/>
      <c r="B46" s="337" t="s">
        <v>291</v>
      </c>
      <c r="C46" s="338"/>
      <c r="D46" s="339"/>
      <c r="E46" s="340"/>
      <c r="F46" s="341"/>
      <c r="G46" s="342"/>
      <c r="H46" s="235"/>
      <c r="I46" s="249"/>
      <c r="J46" s="213"/>
      <c r="K46" s="213"/>
      <c r="L46" s="213"/>
      <c r="M46" s="213"/>
      <c r="N46" s="213"/>
      <c r="O46" s="213"/>
      <c r="P46" s="213"/>
      <c r="Q46" s="213"/>
      <c r="R46" s="213"/>
      <c r="S46" s="213"/>
      <c r="T46" s="213"/>
      <c r="U46" s="213"/>
      <c r="V46" s="213"/>
      <c r="W46" s="213"/>
      <c r="X46" s="213"/>
      <c r="Y46" s="213"/>
      <c r="Z46" s="213"/>
      <c r="AA46" s="213"/>
      <c r="AB46" s="213"/>
      <c r="AC46" s="213">
        <v>0</v>
      </c>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337" t="s">
        <v>292</v>
      </c>
      <c r="C47" s="338"/>
      <c r="D47" s="339"/>
      <c r="E47" s="340"/>
      <c r="F47" s="341"/>
      <c r="G47" s="342"/>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t="s">
        <v>228</v>
      </c>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6">
        <v>9</v>
      </c>
      <c r="B48" s="226" t="s">
        <v>293</v>
      </c>
      <c r="C48" s="238" t="s">
        <v>294</v>
      </c>
      <c r="D48" s="229" t="s">
        <v>231</v>
      </c>
      <c r="E48" s="231">
        <v>26.98376</v>
      </c>
      <c r="F48" s="233"/>
      <c r="G48" s="234">
        <f>ROUND(E48*F48,2)</f>
        <v>0</v>
      </c>
      <c r="H48" s="235" t="s">
        <v>232</v>
      </c>
      <c r="I48" s="249" t="s">
        <v>182</v>
      </c>
      <c r="J48" s="213"/>
      <c r="K48" s="213"/>
      <c r="L48" s="213"/>
      <c r="M48" s="213"/>
      <c r="N48" s="213"/>
      <c r="O48" s="213"/>
      <c r="P48" s="213"/>
      <c r="Q48" s="213"/>
      <c r="R48" s="213"/>
      <c r="S48" s="213"/>
      <c r="T48" s="213"/>
      <c r="U48" s="213"/>
      <c r="V48" s="213"/>
      <c r="W48" s="213"/>
      <c r="X48" s="213"/>
      <c r="Y48" s="213"/>
      <c r="Z48" s="213"/>
      <c r="AA48" s="213"/>
      <c r="AB48" s="213"/>
      <c r="AC48" s="213"/>
      <c r="AD48" s="213"/>
      <c r="AE48" s="213" t="s">
        <v>233</v>
      </c>
      <c r="AF48" s="213"/>
      <c r="AG48" s="213"/>
      <c r="AH48" s="213"/>
      <c r="AI48" s="213"/>
      <c r="AJ48" s="213"/>
      <c r="AK48" s="213"/>
      <c r="AL48" s="213"/>
      <c r="AM48" s="213">
        <v>21</v>
      </c>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317" t="s">
        <v>295</v>
      </c>
      <c r="D49" s="318"/>
      <c r="E49" s="319"/>
      <c r="F49" s="320"/>
      <c r="G49" s="321"/>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8" t="str">
        <f>C49</f>
        <v>včetně strojního přemístění materiálu pro zásyp ze vzdálenosti do 10 m od okraje zásypu</v>
      </c>
      <c r="BB49" s="213"/>
      <c r="BC49" s="213"/>
      <c r="BD49" s="213"/>
      <c r="BE49" s="213"/>
      <c r="BF49" s="213"/>
      <c r="BG49" s="213"/>
      <c r="BH49" s="213"/>
    </row>
    <row r="50" spans="1:60" outlineLevel="1" x14ac:dyDescent="0.2">
      <c r="A50" s="247"/>
      <c r="B50" s="227"/>
      <c r="C50" s="266" t="s">
        <v>651</v>
      </c>
      <c r="D50" s="262"/>
      <c r="E50" s="264">
        <v>47.272680000000001</v>
      </c>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227"/>
      <c r="C51" s="266" t="s">
        <v>642</v>
      </c>
      <c r="D51" s="262"/>
      <c r="E51" s="264">
        <v>-6.3882000000000003</v>
      </c>
      <c r="F51" s="234"/>
      <c r="G51" s="234"/>
      <c r="H51" s="235"/>
      <c r="I51" s="249"/>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227"/>
      <c r="C52" s="266" t="s">
        <v>652</v>
      </c>
      <c r="D52" s="262"/>
      <c r="E52" s="264">
        <v>-3.2963100000000001</v>
      </c>
      <c r="F52" s="234"/>
      <c r="G52" s="234"/>
      <c r="H52" s="235"/>
      <c r="I52" s="249"/>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7"/>
      <c r="B53" s="227"/>
      <c r="C53" s="266" t="s">
        <v>653</v>
      </c>
      <c r="D53" s="262"/>
      <c r="E53" s="264">
        <v>-10.60441</v>
      </c>
      <c r="F53" s="234"/>
      <c r="G53" s="234"/>
      <c r="H53" s="235"/>
      <c r="I53" s="249"/>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337" t="s">
        <v>300</v>
      </c>
      <c r="C54" s="338"/>
      <c r="D54" s="339"/>
      <c r="E54" s="340"/>
      <c r="F54" s="341"/>
      <c r="G54" s="342"/>
      <c r="H54" s="235"/>
      <c r="I54" s="249"/>
      <c r="J54" s="213"/>
      <c r="K54" s="213"/>
      <c r="L54" s="213"/>
      <c r="M54" s="213"/>
      <c r="N54" s="213"/>
      <c r="O54" s="213"/>
      <c r="P54" s="213"/>
      <c r="Q54" s="213"/>
      <c r="R54" s="213"/>
      <c r="S54" s="213"/>
      <c r="T54" s="213"/>
      <c r="U54" s="213"/>
      <c r="V54" s="213"/>
      <c r="W54" s="213"/>
      <c r="X54" s="213"/>
      <c r="Y54" s="213"/>
      <c r="Z54" s="213"/>
      <c r="AA54" s="213"/>
      <c r="AB54" s="213"/>
      <c r="AC54" s="213">
        <v>0</v>
      </c>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ht="22.5" outlineLevel="1" x14ac:dyDescent="0.2">
      <c r="A55" s="247"/>
      <c r="B55" s="337" t="s">
        <v>301</v>
      </c>
      <c r="C55" s="338"/>
      <c r="D55" s="339"/>
      <c r="E55" s="340"/>
      <c r="F55" s="341"/>
      <c r="G55" s="342"/>
      <c r="H55" s="235"/>
      <c r="I55" s="249"/>
      <c r="J55" s="213"/>
      <c r="K55" s="213"/>
      <c r="L55" s="213"/>
      <c r="M55" s="213"/>
      <c r="N55" s="213"/>
      <c r="O55" s="213"/>
      <c r="P55" s="213"/>
      <c r="Q55" s="213"/>
      <c r="R55" s="213"/>
      <c r="S55" s="213"/>
      <c r="T55" s="213"/>
      <c r="U55" s="213"/>
      <c r="V55" s="213"/>
      <c r="W55" s="213"/>
      <c r="X55" s="213"/>
      <c r="Y55" s="213"/>
      <c r="Z55" s="213"/>
      <c r="AA55" s="213"/>
      <c r="AB55" s="213"/>
      <c r="AC55" s="213"/>
      <c r="AD55" s="213"/>
      <c r="AE55" s="213" t="s">
        <v>228</v>
      </c>
      <c r="AF55" s="213"/>
      <c r="AG55" s="213"/>
      <c r="AH55" s="213"/>
      <c r="AI55" s="213"/>
      <c r="AJ55" s="213"/>
      <c r="AK55" s="213"/>
      <c r="AL55" s="213"/>
      <c r="AM55" s="213"/>
      <c r="AN55" s="213"/>
      <c r="AO55" s="213"/>
      <c r="AP55" s="213"/>
      <c r="AQ55" s="213"/>
      <c r="AR55" s="213"/>
      <c r="AS55" s="213"/>
      <c r="AT55" s="213"/>
      <c r="AU55" s="213"/>
      <c r="AV55" s="213"/>
      <c r="AW55" s="213"/>
      <c r="AX55" s="213"/>
      <c r="AY55" s="213"/>
      <c r="AZ55" s="218" t="str">
        <f>B55</f>
        <v>sypaninou z vhodných hornin tř. 1 - 4 nebo materiálem připraveným podél výkopu ve vzdálenosti do 3 m od jeho kraje, pro jakoukoliv hloubku výkopu a jakoukoliv míru zhutnění,</v>
      </c>
      <c r="BA55" s="213"/>
      <c r="BB55" s="213"/>
      <c r="BC55" s="213"/>
      <c r="BD55" s="213"/>
      <c r="BE55" s="213"/>
      <c r="BF55" s="213"/>
      <c r="BG55" s="213"/>
      <c r="BH55" s="213"/>
    </row>
    <row r="56" spans="1:60" outlineLevel="1" x14ac:dyDescent="0.2">
      <c r="A56" s="246">
        <v>10</v>
      </c>
      <c r="B56" s="226" t="s">
        <v>302</v>
      </c>
      <c r="C56" s="238" t="s">
        <v>303</v>
      </c>
      <c r="D56" s="229" t="s">
        <v>231</v>
      </c>
      <c r="E56" s="231">
        <v>10.60441</v>
      </c>
      <c r="F56" s="233"/>
      <c r="G56" s="234">
        <f>ROUND(E56*F56,2)</f>
        <v>0</v>
      </c>
      <c r="H56" s="235" t="s">
        <v>232</v>
      </c>
      <c r="I56" s="249" t="s">
        <v>182</v>
      </c>
      <c r="J56" s="213"/>
      <c r="K56" s="213"/>
      <c r="L56" s="213"/>
      <c r="M56" s="213"/>
      <c r="N56" s="213"/>
      <c r="O56" s="213"/>
      <c r="P56" s="213"/>
      <c r="Q56" s="213"/>
      <c r="R56" s="213"/>
      <c r="S56" s="213"/>
      <c r="T56" s="213"/>
      <c r="U56" s="213"/>
      <c r="V56" s="213"/>
      <c r="W56" s="213"/>
      <c r="X56" s="213"/>
      <c r="Y56" s="213"/>
      <c r="Z56" s="213"/>
      <c r="AA56" s="213"/>
      <c r="AB56" s="213"/>
      <c r="AC56" s="213"/>
      <c r="AD56" s="213"/>
      <c r="AE56" s="213" t="s">
        <v>233</v>
      </c>
      <c r="AF56" s="213"/>
      <c r="AG56" s="213"/>
      <c r="AH56" s="213"/>
      <c r="AI56" s="213"/>
      <c r="AJ56" s="213"/>
      <c r="AK56" s="213"/>
      <c r="AL56" s="213"/>
      <c r="AM56" s="213">
        <v>21</v>
      </c>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7"/>
      <c r="B57" s="227"/>
      <c r="C57" s="266" t="s">
        <v>654</v>
      </c>
      <c r="D57" s="262"/>
      <c r="E57" s="264">
        <v>10.60441</v>
      </c>
      <c r="F57" s="234"/>
      <c r="G57" s="234"/>
      <c r="H57" s="235"/>
      <c r="I57" s="249"/>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6">
        <v>11</v>
      </c>
      <c r="B58" s="226" t="s">
        <v>305</v>
      </c>
      <c r="C58" s="238" t="s">
        <v>306</v>
      </c>
      <c r="D58" s="229" t="s">
        <v>307</v>
      </c>
      <c r="E58" s="231">
        <v>17.13673</v>
      </c>
      <c r="F58" s="233"/>
      <c r="G58" s="234">
        <f>ROUND(E58*F58,2)</f>
        <v>0</v>
      </c>
      <c r="H58" s="235" t="s">
        <v>308</v>
      </c>
      <c r="I58" s="249" t="s">
        <v>182</v>
      </c>
      <c r="J58" s="213"/>
      <c r="K58" s="213"/>
      <c r="L58" s="213"/>
      <c r="M58" s="213"/>
      <c r="N58" s="213"/>
      <c r="O58" s="213"/>
      <c r="P58" s="213"/>
      <c r="Q58" s="213"/>
      <c r="R58" s="213"/>
      <c r="S58" s="213"/>
      <c r="T58" s="213"/>
      <c r="U58" s="213"/>
      <c r="V58" s="213"/>
      <c r="W58" s="213"/>
      <c r="X58" s="213"/>
      <c r="Y58" s="213"/>
      <c r="Z58" s="213"/>
      <c r="AA58" s="213"/>
      <c r="AB58" s="213"/>
      <c r="AC58" s="213"/>
      <c r="AD58" s="213"/>
      <c r="AE58" s="213" t="s">
        <v>183</v>
      </c>
      <c r="AF58" s="213"/>
      <c r="AG58" s="213"/>
      <c r="AH58" s="213"/>
      <c r="AI58" s="213"/>
      <c r="AJ58" s="213"/>
      <c r="AK58" s="213"/>
      <c r="AL58" s="213"/>
      <c r="AM58" s="213">
        <v>21</v>
      </c>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7"/>
      <c r="B59" s="227"/>
      <c r="C59" s="266" t="s">
        <v>655</v>
      </c>
      <c r="D59" s="262"/>
      <c r="E59" s="264">
        <v>17.13673</v>
      </c>
      <c r="F59" s="234"/>
      <c r="G59" s="234"/>
      <c r="H59" s="235"/>
      <c r="I59" s="249"/>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6">
        <v>12</v>
      </c>
      <c r="B60" s="226" t="s">
        <v>310</v>
      </c>
      <c r="C60" s="238" t="s">
        <v>311</v>
      </c>
      <c r="D60" s="229" t="s">
        <v>307</v>
      </c>
      <c r="E60" s="231">
        <v>21.802879999999998</v>
      </c>
      <c r="F60" s="233"/>
      <c r="G60" s="234">
        <f>ROUND(E60*F60,2)</f>
        <v>0</v>
      </c>
      <c r="H60" s="235" t="s">
        <v>308</v>
      </c>
      <c r="I60" s="249" t="s">
        <v>182</v>
      </c>
      <c r="J60" s="213"/>
      <c r="K60" s="213"/>
      <c r="L60" s="213"/>
      <c r="M60" s="213"/>
      <c r="N60" s="213"/>
      <c r="O60" s="213"/>
      <c r="P60" s="213"/>
      <c r="Q60" s="213"/>
      <c r="R60" s="213"/>
      <c r="S60" s="213"/>
      <c r="T60" s="213"/>
      <c r="U60" s="213"/>
      <c r="V60" s="213"/>
      <c r="W60" s="213"/>
      <c r="X60" s="213"/>
      <c r="Y60" s="213"/>
      <c r="Z60" s="213"/>
      <c r="AA60" s="213"/>
      <c r="AB60" s="213"/>
      <c r="AC60" s="213"/>
      <c r="AD60" s="213"/>
      <c r="AE60" s="213" t="s">
        <v>183</v>
      </c>
      <c r="AF60" s="213"/>
      <c r="AG60" s="213"/>
      <c r="AH60" s="213"/>
      <c r="AI60" s="213"/>
      <c r="AJ60" s="213"/>
      <c r="AK60" s="213"/>
      <c r="AL60" s="213"/>
      <c r="AM60" s="213">
        <v>21</v>
      </c>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227"/>
      <c r="C61" s="266" t="s">
        <v>656</v>
      </c>
      <c r="D61" s="262"/>
      <c r="E61" s="264">
        <v>21.802879999999998</v>
      </c>
      <c r="F61" s="234"/>
      <c r="G61" s="234"/>
      <c r="H61" s="235"/>
      <c r="I61" s="249"/>
      <c r="J61" s="213"/>
      <c r="K61" s="213"/>
      <c r="L61" s="213"/>
      <c r="M61" s="213"/>
      <c r="N61" s="213"/>
      <c r="O61" s="213"/>
      <c r="P61" s="213"/>
      <c r="Q61" s="213"/>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7"/>
      <c r="B62" s="227"/>
      <c r="C62" s="267" t="s">
        <v>245</v>
      </c>
      <c r="D62" s="263"/>
      <c r="E62" s="265"/>
      <c r="F62" s="234"/>
      <c r="G62" s="234"/>
      <c r="H62" s="235"/>
      <c r="I62" s="249"/>
      <c r="J62" s="213"/>
      <c r="K62" s="213"/>
      <c r="L62" s="213"/>
      <c r="M62" s="213"/>
      <c r="N62" s="213"/>
      <c r="O62" s="213"/>
      <c r="P62" s="213"/>
      <c r="Q62" s="213"/>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7"/>
      <c r="B63" s="227"/>
      <c r="C63" s="268" t="s">
        <v>657</v>
      </c>
      <c r="D63" s="263"/>
      <c r="E63" s="265">
        <v>47.272680000000001</v>
      </c>
      <c r="F63" s="234"/>
      <c r="G63" s="234"/>
      <c r="H63" s="235"/>
      <c r="I63" s="249"/>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227"/>
      <c r="C64" s="268" t="s">
        <v>644</v>
      </c>
      <c r="D64" s="263"/>
      <c r="E64" s="265">
        <v>-6.3882000000000003</v>
      </c>
      <c r="F64" s="234"/>
      <c r="G64" s="234"/>
      <c r="H64" s="235"/>
      <c r="I64" s="249"/>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7"/>
      <c r="B65" s="227"/>
      <c r="C65" s="268" t="s">
        <v>658</v>
      </c>
      <c r="D65" s="263"/>
      <c r="E65" s="265">
        <v>-3.2963100000000001</v>
      </c>
      <c r="F65" s="234"/>
      <c r="G65" s="234"/>
      <c r="H65" s="235"/>
      <c r="I65" s="249"/>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8" t="s">
        <v>659</v>
      </c>
      <c r="D66" s="263"/>
      <c r="E66" s="265">
        <v>-10.60441</v>
      </c>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7"/>
      <c r="B67" s="227"/>
      <c r="C67" s="267" t="s">
        <v>250</v>
      </c>
      <c r="D67" s="263"/>
      <c r="E67" s="265"/>
      <c r="F67" s="234"/>
      <c r="G67" s="234"/>
      <c r="H67" s="235"/>
      <c r="I67" s="249"/>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x14ac:dyDescent="0.2">
      <c r="A68" s="245" t="s">
        <v>177</v>
      </c>
      <c r="B68" s="225" t="s">
        <v>141</v>
      </c>
      <c r="C68" s="237" t="s">
        <v>142</v>
      </c>
      <c r="D68" s="228"/>
      <c r="E68" s="230"/>
      <c r="F68" s="330">
        <f>SUM(G69:G72)</f>
        <v>0</v>
      </c>
      <c r="G68" s="331"/>
      <c r="H68" s="232"/>
      <c r="I68" s="248"/>
      <c r="AE68" t="s">
        <v>178</v>
      </c>
    </row>
    <row r="69" spans="1:60" outlineLevel="1" x14ac:dyDescent="0.2">
      <c r="A69" s="247"/>
      <c r="B69" s="343" t="s">
        <v>313</v>
      </c>
      <c r="C69" s="344"/>
      <c r="D69" s="345"/>
      <c r="E69" s="346"/>
      <c r="F69" s="347"/>
      <c r="G69" s="348"/>
      <c r="H69" s="235"/>
      <c r="I69" s="249"/>
      <c r="J69" s="213"/>
      <c r="K69" s="213"/>
      <c r="L69" s="213"/>
      <c r="M69" s="213"/>
      <c r="N69" s="213"/>
      <c r="O69" s="213"/>
      <c r="P69" s="213"/>
      <c r="Q69" s="213"/>
      <c r="R69" s="213"/>
      <c r="S69" s="213"/>
      <c r="T69" s="213"/>
      <c r="U69" s="213"/>
      <c r="V69" s="213"/>
      <c r="W69" s="213"/>
      <c r="X69" s="213"/>
      <c r="Y69" s="213"/>
      <c r="Z69" s="213"/>
      <c r="AA69" s="213"/>
      <c r="AB69" s="213"/>
      <c r="AC69" s="213">
        <v>0</v>
      </c>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7"/>
      <c r="B70" s="337" t="s">
        <v>314</v>
      </c>
      <c r="C70" s="338"/>
      <c r="D70" s="339"/>
      <c r="E70" s="340"/>
      <c r="F70" s="341"/>
      <c r="G70" s="342"/>
      <c r="H70" s="235"/>
      <c r="I70" s="249"/>
      <c r="J70" s="213"/>
      <c r="K70" s="213"/>
      <c r="L70" s="213"/>
      <c r="M70" s="213"/>
      <c r="N70" s="213"/>
      <c r="O70" s="213"/>
      <c r="P70" s="213"/>
      <c r="Q70" s="213"/>
      <c r="R70" s="213"/>
      <c r="S70" s="213"/>
      <c r="T70" s="213"/>
      <c r="U70" s="213"/>
      <c r="V70" s="213"/>
      <c r="W70" s="213"/>
      <c r="X70" s="213"/>
      <c r="Y70" s="213"/>
      <c r="Z70" s="213"/>
      <c r="AA70" s="213"/>
      <c r="AB70" s="213"/>
      <c r="AC70" s="213"/>
      <c r="AD70" s="213"/>
      <c r="AE70" s="213" t="s">
        <v>228</v>
      </c>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6">
        <v>13</v>
      </c>
      <c r="B71" s="226" t="s">
        <v>315</v>
      </c>
      <c r="C71" s="238" t="s">
        <v>316</v>
      </c>
      <c r="D71" s="229" t="s">
        <v>231</v>
      </c>
      <c r="E71" s="231">
        <v>3.2963100000000001</v>
      </c>
      <c r="F71" s="233"/>
      <c r="G71" s="234">
        <f>ROUND(E71*F71,2)</f>
        <v>0</v>
      </c>
      <c r="H71" s="235" t="s">
        <v>317</v>
      </c>
      <c r="I71" s="249" t="s">
        <v>182</v>
      </c>
      <c r="J71" s="213"/>
      <c r="K71" s="213"/>
      <c r="L71" s="213"/>
      <c r="M71" s="213"/>
      <c r="N71" s="213"/>
      <c r="O71" s="213"/>
      <c r="P71" s="213"/>
      <c r="Q71" s="213"/>
      <c r="R71" s="213"/>
      <c r="S71" s="213"/>
      <c r="T71" s="213"/>
      <c r="U71" s="213"/>
      <c r="V71" s="213"/>
      <c r="W71" s="213"/>
      <c r="X71" s="213"/>
      <c r="Y71" s="213"/>
      <c r="Z71" s="213"/>
      <c r="AA71" s="213"/>
      <c r="AB71" s="213"/>
      <c r="AC71" s="213"/>
      <c r="AD71" s="213"/>
      <c r="AE71" s="213" t="s">
        <v>233</v>
      </c>
      <c r="AF71" s="213"/>
      <c r="AG71" s="213"/>
      <c r="AH71" s="213"/>
      <c r="AI71" s="213"/>
      <c r="AJ71" s="213"/>
      <c r="AK71" s="213"/>
      <c r="AL71" s="213"/>
      <c r="AM71" s="213">
        <v>21</v>
      </c>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7"/>
      <c r="B72" s="227"/>
      <c r="C72" s="266" t="s">
        <v>660</v>
      </c>
      <c r="D72" s="262"/>
      <c r="E72" s="264">
        <v>3.2963100000000001</v>
      </c>
      <c r="F72" s="234"/>
      <c r="G72" s="234"/>
      <c r="H72" s="235"/>
      <c r="I72" s="249"/>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x14ac:dyDescent="0.2">
      <c r="A73" s="245" t="s">
        <v>177</v>
      </c>
      <c r="B73" s="225" t="s">
        <v>145</v>
      </c>
      <c r="C73" s="237" t="s">
        <v>146</v>
      </c>
      <c r="D73" s="228"/>
      <c r="E73" s="230"/>
      <c r="F73" s="330">
        <f>SUM(G74:G88)</f>
        <v>0</v>
      </c>
      <c r="G73" s="331"/>
      <c r="H73" s="232"/>
      <c r="I73" s="248"/>
      <c r="AE73" t="s">
        <v>178</v>
      </c>
    </row>
    <row r="74" spans="1:60" outlineLevel="1" x14ac:dyDescent="0.2">
      <c r="A74" s="247"/>
      <c r="B74" s="343" t="s">
        <v>348</v>
      </c>
      <c r="C74" s="344"/>
      <c r="D74" s="345"/>
      <c r="E74" s="346"/>
      <c r="F74" s="347"/>
      <c r="G74" s="348"/>
      <c r="H74" s="235"/>
      <c r="I74" s="249"/>
      <c r="J74" s="213"/>
      <c r="K74" s="213"/>
      <c r="L74" s="213"/>
      <c r="M74" s="213"/>
      <c r="N74" s="213"/>
      <c r="O74" s="213"/>
      <c r="P74" s="213"/>
      <c r="Q74" s="213"/>
      <c r="R74" s="213"/>
      <c r="S74" s="213"/>
      <c r="T74" s="213"/>
      <c r="U74" s="213"/>
      <c r="V74" s="213"/>
      <c r="W74" s="213"/>
      <c r="X74" s="213"/>
      <c r="Y74" s="213"/>
      <c r="Z74" s="213"/>
      <c r="AA74" s="213"/>
      <c r="AB74" s="213"/>
      <c r="AC74" s="213">
        <v>0</v>
      </c>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7"/>
      <c r="B75" s="337" t="s">
        <v>314</v>
      </c>
      <c r="C75" s="338"/>
      <c r="D75" s="339"/>
      <c r="E75" s="340"/>
      <c r="F75" s="341"/>
      <c r="G75" s="342"/>
      <c r="H75" s="235"/>
      <c r="I75" s="249"/>
      <c r="J75" s="213"/>
      <c r="K75" s="213"/>
      <c r="L75" s="213"/>
      <c r="M75" s="213"/>
      <c r="N75" s="213"/>
      <c r="O75" s="213"/>
      <c r="P75" s="213"/>
      <c r="Q75" s="213"/>
      <c r="R75" s="213"/>
      <c r="S75" s="213"/>
      <c r="T75" s="213"/>
      <c r="U75" s="213"/>
      <c r="V75" s="213"/>
      <c r="W75" s="213"/>
      <c r="X75" s="213"/>
      <c r="Y75" s="213"/>
      <c r="Z75" s="213"/>
      <c r="AA75" s="213"/>
      <c r="AB75" s="213"/>
      <c r="AC75" s="213"/>
      <c r="AD75" s="213"/>
      <c r="AE75" s="213" t="s">
        <v>228</v>
      </c>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6">
        <v>14</v>
      </c>
      <c r="B76" s="226" t="s">
        <v>661</v>
      </c>
      <c r="C76" s="238" t="s">
        <v>662</v>
      </c>
      <c r="D76" s="229" t="s">
        <v>222</v>
      </c>
      <c r="E76" s="231">
        <v>45.63</v>
      </c>
      <c r="F76" s="233"/>
      <c r="G76" s="234">
        <f>ROUND(E76*F76,2)</f>
        <v>0</v>
      </c>
      <c r="H76" s="235" t="s">
        <v>317</v>
      </c>
      <c r="I76" s="249" t="s">
        <v>182</v>
      </c>
      <c r="J76" s="213"/>
      <c r="K76" s="213"/>
      <c r="L76" s="213"/>
      <c r="M76" s="213"/>
      <c r="N76" s="213"/>
      <c r="O76" s="213"/>
      <c r="P76" s="213"/>
      <c r="Q76" s="213"/>
      <c r="R76" s="213"/>
      <c r="S76" s="213"/>
      <c r="T76" s="213"/>
      <c r="U76" s="213"/>
      <c r="V76" s="213"/>
      <c r="W76" s="213"/>
      <c r="X76" s="213"/>
      <c r="Y76" s="213"/>
      <c r="Z76" s="213"/>
      <c r="AA76" s="213"/>
      <c r="AB76" s="213"/>
      <c r="AC76" s="213"/>
      <c r="AD76" s="213"/>
      <c r="AE76" s="213" t="s">
        <v>233</v>
      </c>
      <c r="AF76" s="213"/>
      <c r="AG76" s="213"/>
      <c r="AH76" s="213"/>
      <c r="AI76" s="213"/>
      <c r="AJ76" s="213"/>
      <c r="AK76" s="213"/>
      <c r="AL76" s="213"/>
      <c r="AM76" s="213">
        <v>21</v>
      </c>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7"/>
      <c r="B77" s="227"/>
      <c r="C77" s="266" t="s">
        <v>663</v>
      </c>
      <c r="D77" s="262"/>
      <c r="E77" s="264">
        <v>45.63</v>
      </c>
      <c r="F77" s="234"/>
      <c r="G77" s="234"/>
      <c r="H77" s="235"/>
      <c r="I77" s="249"/>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7"/>
      <c r="B78" s="337" t="s">
        <v>352</v>
      </c>
      <c r="C78" s="338"/>
      <c r="D78" s="339"/>
      <c r="E78" s="340"/>
      <c r="F78" s="341"/>
      <c r="G78" s="342"/>
      <c r="H78" s="235"/>
      <c r="I78" s="249"/>
      <c r="J78" s="213"/>
      <c r="K78" s="213"/>
      <c r="L78" s="213"/>
      <c r="M78" s="213"/>
      <c r="N78" s="213"/>
      <c r="O78" s="213"/>
      <c r="P78" s="213"/>
      <c r="Q78" s="213"/>
      <c r="R78" s="213"/>
      <c r="S78" s="213"/>
      <c r="T78" s="213"/>
      <c r="U78" s="213"/>
      <c r="V78" s="213"/>
      <c r="W78" s="213"/>
      <c r="X78" s="213"/>
      <c r="Y78" s="213"/>
      <c r="Z78" s="213"/>
      <c r="AA78" s="213"/>
      <c r="AB78" s="213"/>
      <c r="AC78" s="213">
        <v>0</v>
      </c>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337" t="s">
        <v>314</v>
      </c>
      <c r="C79" s="338"/>
      <c r="D79" s="339"/>
      <c r="E79" s="340"/>
      <c r="F79" s="341"/>
      <c r="G79" s="342"/>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t="s">
        <v>228</v>
      </c>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6">
        <v>15</v>
      </c>
      <c r="B80" s="226" t="s">
        <v>353</v>
      </c>
      <c r="C80" s="238" t="s">
        <v>354</v>
      </c>
      <c r="D80" s="229" t="s">
        <v>333</v>
      </c>
      <c r="E80" s="231">
        <v>9</v>
      </c>
      <c r="F80" s="233"/>
      <c r="G80" s="234">
        <f>ROUND(E80*F80,2)</f>
        <v>0</v>
      </c>
      <c r="H80" s="235" t="s">
        <v>317</v>
      </c>
      <c r="I80" s="249" t="s">
        <v>182</v>
      </c>
      <c r="J80" s="213"/>
      <c r="K80" s="213"/>
      <c r="L80" s="213"/>
      <c r="M80" s="213"/>
      <c r="N80" s="213"/>
      <c r="O80" s="213"/>
      <c r="P80" s="213"/>
      <c r="Q80" s="213"/>
      <c r="R80" s="213"/>
      <c r="S80" s="213"/>
      <c r="T80" s="213"/>
      <c r="U80" s="213"/>
      <c r="V80" s="213"/>
      <c r="W80" s="213"/>
      <c r="X80" s="213"/>
      <c r="Y80" s="213"/>
      <c r="Z80" s="213"/>
      <c r="AA80" s="213"/>
      <c r="AB80" s="213"/>
      <c r="AC80" s="213"/>
      <c r="AD80" s="213"/>
      <c r="AE80" s="213" t="s">
        <v>233</v>
      </c>
      <c r="AF80" s="213"/>
      <c r="AG80" s="213"/>
      <c r="AH80" s="213"/>
      <c r="AI80" s="213"/>
      <c r="AJ80" s="213"/>
      <c r="AK80" s="213"/>
      <c r="AL80" s="213"/>
      <c r="AM80" s="213">
        <v>21</v>
      </c>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7"/>
      <c r="B81" s="227"/>
      <c r="C81" s="266" t="s">
        <v>664</v>
      </c>
      <c r="D81" s="262"/>
      <c r="E81" s="264">
        <v>9</v>
      </c>
      <c r="F81" s="234"/>
      <c r="G81" s="234"/>
      <c r="H81" s="235"/>
      <c r="I81" s="249"/>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7"/>
      <c r="B82" s="337" t="s">
        <v>665</v>
      </c>
      <c r="C82" s="338"/>
      <c r="D82" s="339"/>
      <c r="E82" s="340"/>
      <c r="F82" s="341"/>
      <c r="G82" s="342"/>
      <c r="H82" s="235"/>
      <c r="I82" s="249"/>
      <c r="J82" s="213"/>
      <c r="K82" s="213"/>
      <c r="L82" s="213"/>
      <c r="M82" s="213"/>
      <c r="N82" s="213"/>
      <c r="O82" s="213"/>
      <c r="P82" s="213"/>
      <c r="Q82" s="213"/>
      <c r="R82" s="213"/>
      <c r="S82" s="213"/>
      <c r="T82" s="213"/>
      <c r="U82" s="213"/>
      <c r="V82" s="213"/>
      <c r="W82" s="213"/>
      <c r="X82" s="213"/>
      <c r="Y82" s="213"/>
      <c r="Z82" s="213"/>
      <c r="AA82" s="213"/>
      <c r="AB82" s="213"/>
      <c r="AC82" s="213">
        <v>0</v>
      </c>
      <c r="AD82" s="213"/>
      <c r="AE82" s="213"/>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6">
        <v>16</v>
      </c>
      <c r="B83" s="226" t="s">
        <v>666</v>
      </c>
      <c r="C83" s="238" t="s">
        <v>667</v>
      </c>
      <c r="D83" s="229" t="s">
        <v>333</v>
      </c>
      <c r="E83" s="231">
        <v>9</v>
      </c>
      <c r="F83" s="233"/>
      <c r="G83" s="234">
        <f>ROUND(E83*F83,2)</f>
        <v>0</v>
      </c>
      <c r="H83" s="235" t="s">
        <v>317</v>
      </c>
      <c r="I83" s="249" t="s">
        <v>182</v>
      </c>
      <c r="J83" s="213"/>
      <c r="K83" s="213"/>
      <c r="L83" s="213"/>
      <c r="M83" s="213"/>
      <c r="N83" s="213"/>
      <c r="O83" s="213"/>
      <c r="P83" s="213"/>
      <c r="Q83" s="213"/>
      <c r="R83" s="213"/>
      <c r="S83" s="213"/>
      <c r="T83" s="213"/>
      <c r="U83" s="213"/>
      <c r="V83" s="213"/>
      <c r="W83" s="213"/>
      <c r="X83" s="213"/>
      <c r="Y83" s="213"/>
      <c r="Z83" s="213"/>
      <c r="AA83" s="213"/>
      <c r="AB83" s="213"/>
      <c r="AC83" s="213"/>
      <c r="AD83" s="213"/>
      <c r="AE83" s="213" t="s">
        <v>233</v>
      </c>
      <c r="AF83" s="213"/>
      <c r="AG83" s="213"/>
      <c r="AH83" s="213"/>
      <c r="AI83" s="213"/>
      <c r="AJ83" s="213"/>
      <c r="AK83" s="213"/>
      <c r="AL83" s="213"/>
      <c r="AM83" s="213">
        <v>21</v>
      </c>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7"/>
      <c r="B84" s="227"/>
      <c r="C84" s="266" t="s">
        <v>668</v>
      </c>
      <c r="D84" s="262"/>
      <c r="E84" s="264">
        <v>9</v>
      </c>
      <c r="F84" s="234"/>
      <c r="G84" s="234"/>
      <c r="H84" s="235"/>
      <c r="I84" s="249"/>
      <c r="J84" s="213"/>
      <c r="K84" s="213"/>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6">
        <v>17</v>
      </c>
      <c r="B85" s="226" t="s">
        <v>669</v>
      </c>
      <c r="C85" s="238" t="s">
        <v>670</v>
      </c>
      <c r="D85" s="229" t="s">
        <v>333</v>
      </c>
      <c r="E85" s="231">
        <v>9.1349999999999998</v>
      </c>
      <c r="F85" s="233"/>
      <c r="G85" s="234">
        <f>ROUND(E85*F85,2)</f>
        <v>0</v>
      </c>
      <c r="H85" s="235" t="s">
        <v>308</v>
      </c>
      <c r="I85" s="249" t="s">
        <v>182</v>
      </c>
      <c r="J85" s="213"/>
      <c r="K85" s="213"/>
      <c r="L85" s="213"/>
      <c r="M85" s="213"/>
      <c r="N85" s="213"/>
      <c r="O85" s="213"/>
      <c r="P85" s="213"/>
      <c r="Q85" s="213"/>
      <c r="R85" s="213"/>
      <c r="S85" s="213"/>
      <c r="T85" s="213"/>
      <c r="U85" s="213"/>
      <c r="V85" s="213"/>
      <c r="W85" s="213"/>
      <c r="X85" s="213"/>
      <c r="Y85" s="213"/>
      <c r="Z85" s="213"/>
      <c r="AA85" s="213"/>
      <c r="AB85" s="213"/>
      <c r="AC85" s="213"/>
      <c r="AD85" s="213"/>
      <c r="AE85" s="213" t="s">
        <v>183</v>
      </c>
      <c r="AF85" s="213"/>
      <c r="AG85" s="213"/>
      <c r="AH85" s="213"/>
      <c r="AI85" s="213"/>
      <c r="AJ85" s="213"/>
      <c r="AK85" s="213"/>
      <c r="AL85" s="213"/>
      <c r="AM85" s="213">
        <v>21</v>
      </c>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7"/>
      <c r="B86" s="227"/>
      <c r="C86" s="266" t="s">
        <v>671</v>
      </c>
      <c r="D86" s="262"/>
      <c r="E86" s="264">
        <v>9.1349999999999998</v>
      </c>
      <c r="F86" s="234"/>
      <c r="G86" s="234"/>
      <c r="H86" s="235"/>
      <c r="I86" s="249"/>
      <c r="J86" s="213"/>
      <c r="K86" s="213"/>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ht="22.5" outlineLevel="1" x14ac:dyDescent="0.2">
      <c r="A87" s="246">
        <v>18</v>
      </c>
      <c r="B87" s="226" t="s">
        <v>672</v>
      </c>
      <c r="C87" s="238" t="s">
        <v>673</v>
      </c>
      <c r="D87" s="229" t="s">
        <v>222</v>
      </c>
      <c r="E87" s="231">
        <v>46.314450000000001</v>
      </c>
      <c r="F87" s="233"/>
      <c r="G87" s="234">
        <f>ROUND(E87*F87,2)</f>
        <v>0</v>
      </c>
      <c r="H87" s="235" t="s">
        <v>308</v>
      </c>
      <c r="I87" s="249" t="s">
        <v>182</v>
      </c>
      <c r="J87" s="213"/>
      <c r="K87" s="213"/>
      <c r="L87" s="213"/>
      <c r="M87" s="213"/>
      <c r="N87" s="213"/>
      <c r="O87" s="213"/>
      <c r="P87" s="213"/>
      <c r="Q87" s="213"/>
      <c r="R87" s="213"/>
      <c r="S87" s="213"/>
      <c r="T87" s="213"/>
      <c r="U87" s="213"/>
      <c r="V87" s="213"/>
      <c r="W87" s="213"/>
      <c r="X87" s="213"/>
      <c r="Y87" s="213"/>
      <c r="Z87" s="213"/>
      <c r="AA87" s="213"/>
      <c r="AB87" s="213"/>
      <c r="AC87" s="213"/>
      <c r="AD87" s="213"/>
      <c r="AE87" s="213" t="s">
        <v>183</v>
      </c>
      <c r="AF87" s="213"/>
      <c r="AG87" s="213"/>
      <c r="AH87" s="213"/>
      <c r="AI87" s="213"/>
      <c r="AJ87" s="213"/>
      <c r="AK87" s="213"/>
      <c r="AL87" s="213"/>
      <c r="AM87" s="213">
        <v>21</v>
      </c>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227"/>
      <c r="C88" s="266" t="s">
        <v>674</v>
      </c>
      <c r="D88" s="262"/>
      <c r="E88" s="264">
        <v>46.314450000000001</v>
      </c>
      <c r="F88" s="234"/>
      <c r="G88" s="234"/>
      <c r="H88" s="235"/>
      <c r="I88" s="249"/>
      <c r="J88" s="213"/>
      <c r="K88" s="213"/>
      <c r="L88" s="213"/>
      <c r="M88" s="213"/>
      <c r="N88" s="213"/>
      <c r="O88" s="213"/>
      <c r="P88" s="213"/>
      <c r="Q88" s="213"/>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x14ac:dyDescent="0.2">
      <c r="A89" s="245" t="s">
        <v>177</v>
      </c>
      <c r="B89" s="225" t="s">
        <v>147</v>
      </c>
      <c r="C89" s="237" t="s">
        <v>148</v>
      </c>
      <c r="D89" s="228"/>
      <c r="E89" s="230"/>
      <c r="F89" s="330">
        <f>SUM(G90:G114)</f>
        <v>0</v>
      </c>
      <c r="G89" s="331"/>
      <c r="H89" s="232"/>
      <c r="I89" s="248"/>
      <c r="AE89" t="s">
        <v>178</v>
      </c>
    </row>
    <row r="90" spans="1:60" outlineLevel="1" x14ac:dyDescent="0.2">
      <c r="A90" s="247"/>
      <c r="B90" s="343" t="s">
        <v>377</v>
      </c>
      <c r="C90" s="344"/>
      <c r="D90" s="345"/>
      <c r="E90" s="346"/>
      <c r="F90" s="347"/>
      <c r="G90" s="348"/>
      <c r="H90" s="235"/>
      <c r="I90" s="249"/>
      <c r="J90" s="213"/>
      <c r="K90" s="213"/>
      <c r="L90" s="213"/>
      <c r="M90" s="213"/>
      <c r="N90" s="213"/>
      <c r="O90" s="213"/>
      <c r="P90" s="213"/>
      <c r="Q90" s="213"/>
      <c r="R90" s="213"/>
      <c r="S90" s="213"/>
      <c r="T90" s="213"/>
      <c r="U90" s="213"/>
      <c r="V90" s="213"/>
      <c r="W90" s="213"/>
      <c r="X90" s="213"/>
      <c r="Y90" s="213"/>
      <c r="Z90" s="213"/>
      <c r="AA90" s="213"/>
      <c r="AB90" s="213"/>
      <c r="AC90" s="213">
        <v>0</v>
      </c>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ht="22.5" outlineLevel="1" x14ac:dyDescent="0.2">
      <c r="A91" s="246">
        <v>19</v>
      </c>
      <c r="B91" s="226" t="s">
        <v>675</v>
      </c>
      <c r="C91" s="238" t="s">
        <v>676</v>
      </c>
      <c r="D91" s="229" t="s">
        <v>333</v>
      </c>
      <c r="E91" s="231">
        <v>9</v>
      </c>
      <c r="F91" s="233"/>
      <c r="G91" s="234">
        <f>ROUND(E91*F91,2)</f>
        <v>0</v>
      </c>
      <c r="H91" s="235" t="s">
        <v>317</v>
      </c>
      <c r="I91" s="249" t="s">
        <v>182</v>
      </c>
      <c r="J91" s="213"/>
      <c r="K91" s="213"/>
      <c r="L91" s="213"/>
      <c r="M91" s="213"/>
      <c r="N91" s="213"/>
      <c r="O91" s="213"/>
      <c r="P91" s="213"/>
      <c r="Q91" s="213"/>
      <c r="R91" s="213"/>
      <c r="S91" s="213"/>
      <c r="T91" s="213"/>
      <c r="U91" s="213"/>
      <c r="V91" s="213"/>
      <c r="W91" s="213"/>
      <c r="X91" s="213"/>
      <c r="Y91" s="213"/>
      <c r="Z91" s="213"/>
      <c r="AA91" s="213"/>
      <c r="AB91" s="213"/>
      <c r="AC91" s="213"/>
      <c r="AD91" s="213"/>
      <c r="AE91" s="213" t="s">
        <v>233</v>
      </c>
      <c r="AF91" s="213"/>
      <c r="AG91" s="213"/>
      <c r="AH91" s="213"/>
      <c r="AI91" s="213"/>
      <c r="AJ91" s="213"/>
      <c r="AK91" s="213"/>
      <c r="AL91" s="213"/>
      <c r="AM91" s="213">
        <v>21</v>
      </c>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337" t="s">
        <v>384</v>
      </c>
      <c r="C92" s="338"/>
      <c r="D92" s="339"/>
      <c r="E92" s="340"/>
      <c r="F92" s="341"/>
      <c r="G92" s="342"/>
      <c r="H92" s="235"/>
      <c r="I92" s="249"/>
      <c r="J92" s="213"/>
      <c r="K92" s="213"/>
      <c r="L92" s="213"/>
      <c r="M92" s="213"/>
      <c r="N92" s="213"/>
      <c r="O92" s="213"/>
      <c r="P92" s="213"/>
      <c r="Q92" s="213"/>
      <c r="R92" s="213"/>
      <c r="S92" s="213"/>
      <c r="T92" s="213"/>
      <c r="U92" s="213"/>
      <c r="V92" s="213"/>
      <c r="W92" s="213"/>
      <c r="X92" s="213"/>
      <c r="Y92" s="213"/>
      <c r="Z92" s="213"/>
      <c r="AA92" s="213"/>
      <c r="AB92" s="213"/>
      <c r="AC92" s="213">
        <v>0</v>
      </c>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7"/>
      <c r="B93" s="337" t="s">
        <v>385</v>
      </c>
      <c r="C93" s="338"/>
      <c r="D93" s="339"/>
      <c r="E93" s="340"/>
      <c r="F93" s="341"/>
      <c r="G93" s="342"/>
      <c r="H93" s="235"/>
      <c r="I93" s="249"/>
      <c r="J93" s="213"/>
      <c r="K93" s="213"/>
      <c r="L93" s="213"/>
      <c r="M93" s="213"/>
      <c r="N93" s="213"/>
      <c r="O93" s="213"/>
      <c r="P93" s="213"/>
      <c r="Q93" s="213"/>
      <c r="R93" s="213"/>
      <c r="S93" s="213"/>
      <c r="T93" s="213"/>
      <c r="U93" s="213"/>
      <c r="V93" s="213"/>
      <c r="W93" s="213"/>
      <c r="X93" s="213"/>
      <c r="Y93" s="213"/>
      <c r="Z93" s="213"/>
      <c r="AA93" s="213"/>
      <c r="AB93" s="213"/>
      <c r="AC93" s="213"/>
      <c r="AD93" s="213"/>
      <c r="AE93" s="213" t="s">
        <v>228</v>
      </c>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6">
        <v>20</v>
      </c>
      <c r="B94" s="226" t="s">
        <v>386</v>
      </c>
      <c r="C94" s="238" t="s">
        <v>387</v>
      </c>
      <c r="D94" s="229" t="s">
        <v>222</v>
      </c>
      <c r="E94" s="231">
        <v>45.63</v>
      </c>
      <c r="F94" s="233"/>
      <c r="G94" s="234">
        <f>ROUND(E94*F94,2)</f>
        <v>0</v>
      </c>
      <c r="H94" s="235" t="s">
        <v>317</v>
      </c>
      <c r="I94" s="249" t="s">
        <v>182</v>
      </c>
      <c r="J94" s="213"/>
      <c r="K94" s="213"/>
      <c r="L94" s="213"/>
      <c r="M94" s="213"/>
      <c r="N94" s="213"/>
      <c r="O94" s="213"/>
      <c r="P94" s="213"/>
      <c r="Q94" s="213"/>
      <c r="R94" s="213"/>
      <c r="S94" s="213"/>
      <c r="T94" s="213"/>
      <c r="U94" s="213"/>
      <c r="V94" s="213"/>
      <c r="W94" s="213"/>
      <c r="X94" s="213"/>
      <c r="Y94" s="213"/>
      <c r="Z94" s="213"/>
      <c r="AA94" s="213"/>
      <c r="AB94" s="213"/>
      <c r="AC94" s="213"/>
      <c r="AD94" s="213"/>
      <c r="AE94" s="213" t="s">
        <v>233</v>
      </c>
      <c r="AF94" s="213"/>
      <c r="AG94" s="213"/>
      <c r="AH94" s="213"/>
      <c r="AI94" s="213"/>
      <c r="AJ94" s="213"/>
      <c r="AK94" s="213"/>
      <c r="AL94" s="213"/>
      <c r="AM94" s="213">
        <v>21</v>
      </c>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1" x14ac:dyDescent="0.2">
      <c r="A95" s="247"/>
      <c r="B95" s="227"/>
      <c r="C95" s="266" t="s">
        <v>663</v>
      </c>
      <c r="D95" s="262"/>
      <c r="E95" s="264">
        <v>45.63</v>
      </c>
      <c r="F95" s="234"/>
      <c r="G95" s="234"/>
      <c r="H95" s="235"/>
      <c r="I95" s="249"/>
      <c r="J95" s="213"/>
      <c r="K95" s="213"/>
      <c r="L95" s="213"/>
      <c r="M95" s="213"/>
      <c r="N95" s="213"/>
      <c r="O95" s="213"/>
      <c r="P95" s="213"/>
      <c r="Q95" s="213"/>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7"/>
      <c r="B96" s="337" t="s">
        <v>393</v>
      </c>
      <c r="C96" s="338"/>
      <c r="D96" s="339"/>
      <c r="E96" s="340"/>
      <c r="F96" s="341"/>
      <c r="G96" s="342"/>
      <c r="H96" s="235"/>
      <c r="I96" s="249"/>
      <c r="J96" s="213"/>
      <c r="K96" s="213"/>
      <c r="L96" s="213"/>
      <c r="M96" s="213"/>
      <c r="N96" s="213"/>
      <c r="O96" s="213"/>
      <c r="P96" s="213"/>
      <c r="Q96" s="213"/>
      <c r="R96" s="213"/>
      <c r="S96" s="213"/>
      <c r="T96" s="213"/>
      <c r="U96" s="213"/>
      <c r="V96" s="213"/>
      <c r="W96" s="213"/>
      <c r="X96" s="213"/>
      <c r="Y96" s="213"/>
      <c r="Z96" s="213"/>
      <c r="AA96" s="213"/>
      <c r="AB96" s="213"/>
      <c r="AC96" s="213">
        <v>0</v>
      </c>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7"/>
      <c r="B97" s="337" t="s">
        <v>394</v>
      </c>
      <c r="C97" s="338"/>
      <c r="D97" s="339"/>
      <c r="E97" s="340"/>
      <c r="F97" s="341"/>
      <c r="G97" s="342"/>
      <c r="H97" s="235"/>
      <c r="I97" s="249"/>
      <c r="J97" s="213"/>
      <c r="K97" s="213"/>
      <c r="L97" s="213"/>
      <c r="M97" s="213"/>
      <c r="N97" s="213"/>
      <c r="O97" s="213"/>
      <c r="P97" s="213"/>
      <c r="Q97" s="213"/>
      <c r="R97" s="213"/>
      <c r="S97" s="213"/>
      <c r="T97" s="213"/>
      <c r="U97" s="213"/>
      <c r="V97" s="213"/>
      <c r="W97" s="213"/>
      <c r="X97" s="213"/>
      <c r="Y97" s="213"/>
      <c r="Z97" s="213"/>
      <c r="AA97" s="213"/>
      <c r="AB97" s="213"/>
      <c r="AC97" s="213"/>
      <c r="AD97" s="213"/>
      <c r="AE97" s="213" t="s">
        <v>228</v>
      </c>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6">
        <v>21</v>
      </c>
      <c r="B98" s="226" t="s">
        <v>677</v>
      </c>
      <c r="C98" s="238" t="s">
        <v>678</v>
      </c>
      <c r="D98" s="229" t="s">
        <v>222</v>
      </c>
      <c r="E98" s="231">
        <v>45.63</v>
      </c>
      <c r="F98" s="233"/>
      <c r="G98" s="234">
        <f>ROUND(E98*F98,2)</f>
        <v>0</v>
      </c>
      <c r="H98" s="235" t="s">
        <v>317</v>
      </c>
      <c r="I98" s="249" t="s">
        <v>182</v>
      </c>
      <c r="J98" s="213"/>
      <c r="K98" s="213"/>
      <c r="L98" s="213"/>
      <c r="M98" s="213"/>
      <c r="N98" s="213"/>
      <c r="O98" s="213"/>
      <c r="P98" s="213"/>
      <c r="Q98" s="213"/>
      <c r="R98" s="213"/>
      <c r="S98" s="213"/>
      <c r="T98" s="213"/>
      <c r="U98" s="213"/>
      <c r="V98" s="213"/>
      <c r="W98" s="213"/>
      <c r="X98" s="213"/>
      <c r="Y98" s="213"/>
      <c r="Z98" s="213"/>
      <c r="AA98" s="213"/>
      <c r="AB98" s="213"/>
      <c r="AC98" s="213"/>
      <c r="AD98" s="213"/>
      <c r="AE98" s="213" t="s">
        <v>233</v>
      </c>
      <c r="AF98" s="213"/>
      <c r="AG98" s="213"/>
      <c r="AH98" s="213"/>
      <c r="AI98" s="213"/>
      <c r="AJ98" s="213"/>
      <c r="AK98" s="213"/>
      <c r="AL98" s="213"/>
      <c r="AM98" s="213">
        <v>21</v>
      </c>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227"/>
      <c r="C99" s="266" t="s">
        <v>663</v>
      </c>
      <c r="D99" s="262"/>
      <c r="E99" s="264">
        <v>45.63</v>
      </c>
      <c r="F99" s="234"/>
      <c r="G99" s="234"/>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7"/>
      <c r="B100" s="337" t="s">
        <v>679</v>
      </c>
      <c r="C100" s="338"/>
      <c r="D100" s="339"/>
      <c r="E100" s="340"/>
      <c r="F100" s="341"/>
      <c r="G100" s="342"/>
      <c r="H100" s="235"/>
      <c r="I100" s="249"/>
      <c r="J100" s="213"/>
      <c r="K100" s="213"/>
      <c r="L100" s="213"/>
      <c r="M100" s="213"/>
      <c r="N100" s="213"/>
      <c r="O100" s="213"/>
      <c r="P100" s="213"/>
      <c r="Q100" s="213"/>
      <c r="R100" s="213"/>
      <c r="S100" s="213"/>
      <c r="T100" s="213"/>
      <c r="U100" s="213"/>
      <c r="V100" s="213"/>
      <c r="W100" s="213"/>
      <c r="X100" s="213"/>
      <c r="Y100" s="213"/>
      <c r="Z100" s="213"/>
      <c r="AA100" s="213"/>
      <c r="AB100" s="213"/>
      <c r="AC100" s="213">
        <v>0</v>
      </c>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6">
        <v>22</v>
      </c>
      <c r="B101" s="226" t="s">
        <v>680</v>
      </c>
      <c r="C101" s="238" t="s">
        <v>681</v>
      </c>
      <c r="D101" s="229" t="s">
        <v>333</v>
      </c>
      <c r="E101" s="231">
        <v>9</v>
      </c>
      <c r="F101" s="233"/>
      <c r="G101" s="234">
        <f>ROUND(E101*F101,2)</f>
        <v>0</v>
      </c>
      <c r="H101" s="235" t="s">
        <v>317</v>
      </c>
      <c r="I101" s="249" t="s">
        <v>182</v>
      </c>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t="s">
        <v>233</v>
      </c>
      <c r="AF101" s="213"/>
      <c r="AG101" s="213"/>
      <c r="AH101" s="213"/>
      <c r="AI101" s="213"/>
      <c r="AJ101" s="213"/>
      <c r="AK101" s="213"/>
      <c r="AL101" s="213"/>
      <c r="AM101" s="213">
        <v>21</v>
      </c>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7"/>
      <c r="B102" s="337" t="s">
        <v>397</v>
      </c>
      <c r="C102" s="338"/>
      <c r="D102" s="339"/>
      <c r="E102" s="340"/>
      <c r="F102" s="341"/>
      <c r="G102" s="342"/>
      <c r="H102" s="235"/>
      <c r="I102" s="249"/>
      <c r="J102" s="213"/>
      <c r="K102" s="213"/>
      <c r="L102" s="213"/>
      <c r="M102" s="213"/>
      <c r="N102" s="213"/>
      <c r="O102" s="213"/>
      <c r="P102" s="213"/>
      <c r="Q102" s="213"/>
      <c r="R102" s="213"/>
      <c r="S102" s="213"/>
      <c r="T102" s="213"/>
      <c r="U102" s="213"/>
      <c r="V102" s="213"/>
      <c r="W102" s="213"/>
      <c r="X102" s="213"/>
      <c r="Y102" s="213"/>
      <c r="Z102" s="213"/>
      <c r="AA102" s="213"/>
      <c r="AB102" s="213"/>
      <c r="AC102" s="213">
        <v>0</v>
      </c>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7"/>
      <c r="B103" s="337" t="s">
        <v>398</v>
      </c>
      <c r="C103" s="338"/>
      <c r="D103" s="339"/>
      <c r="E103" s="340"/>
      <c r="F103" s="341"/>
      <c r="G103" s="342"/>
      <c r="H103" s="235"/>
      <c r="I103" s="249"/>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t="s">
        <v>228</v>
      </c>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6">
        <v>23</v>
      </c>
      <c r="B104" s="226" t="s">
        <v>399</v>
      </c>
      <c r="C104" s="238" t="s">
        <v>400</v>
      </c>
      <c r="D104" s="229" t="s">
        <v>333</v>
      </c>
      <c r="E104" s="231">
        <v>9</v>
      </c>
      <c r="F104" s="233"/>
      <c r="G104" s="234">
        <f>ROUND(E104*F104,2)</f>
        <v>0</v>
      </c>
      <c r="H104" s="235" t="s">
        <v>317</v>
      </c>
      <c r="I104" s="249" t="s">
        <v>182</v>
      </c>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t="s">
        <v>233</v>
      </c>
      <c r="AF104" s="213"/>
      <c r="AG104" s="213"/>
      <c r="AH104" s="213"/>
      <c r="AI104" s="213"/>
      <c r="AJ104" s="213"/>
      <c r="AK104" s="213"/>
      <c r="AL104" s="213"/>
      <c r="AM104" s="213">
        <v>21</v>
      </c>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7"/>
      <c r="B105" s="227"/>
      <c r="C105" s="266" t="s">
        <v>682</v>
      </c>
      <c r="D105" s="262"/>
      <c r="E105" s="264">
        <v>9</v>
      </c>
      <c r="F105" s="234"/>
      <c r="G105" s="234"/>
      <c r="H105" s="235"/>
      <c r="I105" s="249"/>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47"/>
      <c r="B106" s="337" t="s">
        <v>408</v>
      </c>
      <c r="C106" s="338"/>
      <c r="D106" s="339"/>
      <c r="E106" s="340"/>
      <c r="F106" s="341"/>
      <c r="G106" s="342"/>
      <c r="H106" s="235"/>
      <c r="I106" s="249"/>
      <c r="J106" s="213"/>
      <c r="K106" s="213"/>
      <c r="L106" s="213"/>
      <c r="M106" s="213"/>
      <c r="N106" s="213"/>
      <c r="O106" s="213"/>
      <c r="P106" s="213"/>
      <c r="Q106" s="213"/>
      <c r="R106" s="213"/>
      <c r="S106" s="213"/>
      <c r="T106" s="213"/>
      <c r="U106" s="213"/>
      <c r="V106" s="213"/>
      <c r="W106" s="213"/>
      <c r="X106" s="213"/>
      <c r="Y106" s="213"/>
      <c r="Z106" s="213"/>
      <c r="AA106" s="213"/>
      <c r="AB106" s="213"/>
      <c r="AC106" s="213">
        <v>0</v>
      </c>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6">
        <v>24</v>
      </c>
      <c r="B107" s="226" t="s">
        <v>409</v>
      </c>
      <c r="C107" s="238" t="s">
        <v>410</v>
      </c>
      <c r="D107" s="229" t="s">
        <v>222</v>
      </c>
      <c r="E107" s="231">
        <v>91.26</v>
      </c>
      <c r="F107" s="233"/>
      <c r="G107" s="234">
        <f>ROUND(E107*F107,2)</f>
        <v>0</v>
      </c>
      <c r="H107" s="235" t="s">
        <v>317</v>
      </c>
      <c r="I107" s="249" t="s">
        <v>182</v>
      </c>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t="s">
        <v>233</v>
      </c>
      <c r="AF107" s="213"/>
      <c r="AG107" s="213"/>
      <c r="AH107" s="213"/>
      <c r="AI107" s="213"/>
      <c r="AJ107" s="213"/>
      <c r="AK107" s="213"/>
      <c r="AL107" s="213"/>
      <c r="AM107" s="213">
        <v>21</v>
      </c>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7"/>
      <c r="B108" s="227"/>
      <c r="C108" s="266" t="s">
        <v>683</v>
      </c>
      <c r="D108" s="262"/>
      <c r="E108" s="264">
        <v>91.26</v>
      </c>
      <c r="F108" s="234"/>
      <c r="G108" s="234"/>
      <c r="H108" s="235"/>
      <c r="I108" s="249"/>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ht="22.5" outlineLevel="1" x14ac:dyDescent="0.2">
      <c r="A109" s="246">
        <v>25</v>
      </c>
      <c r="B109" s="226" t="s">
        <v>684</v>
      </c>
      <c r="C109" s="238" t="s">
        <v>685</v>
      </c>
      <c r="D109" s="229" t="s">
        <v>333</v>
      </c>
      <c r="E109" s="231">
        <v>9.09</v>
      </c>
      <c r="F109" s="233"/>
      <c r="G109" s="234">
        <f>ROUND(E109*F109,2)</f>
        <v>0</v>
      </c>
      <c r="H109" s="235" t="s">
        <v>308</v>
      </c>
      <c r="I109" s="249" t="s">
        <v>182</v>
      </c>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t="s">
        <v>183</v>
      </c>
      <c r="AF109" s="213"/>
      <c r="AG109" s="213"/>
      <c r="AH109" s="213"/>
      <c r="AI109" s="213"/>
      <c r="AJ109" s="213"/>
      <c r="AK109" s="213"/>
      <c r="AL109" s="213"/>
      <c r="AM109" s="213">
        <v>21</v>
      </c>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7"/>
      <c r="B110" s="227"/>
      <c r="C110" s="266" t="s">
        <v>686</v>
      </c>
      <c r="D110" s="262"/>
      <c r="E110" s="264">
        <v>9.09</v>
      </c>
      <c r="F110" s="234"/>
      <c r="G110" s="234"/>
      <c r="H110" s="235"/>
      <c r="I110" s="249"/>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ht="22.5" outlineLevel="1" x14ac:dyDescent="0.2">
      <c r="A111" s="246">
        <v>26</v>
      </c>
      <c r="B111" s="226" t="s">
        <v>687</v>
      </c>
      <c r="C111" s="238" t="s">
        <v>688</v>
      </c>
      <c r="D111" s="229" t="s">
        <v>333</v>
      </c>
      <c r="E111" s="231">
        <v>9</v>
      </c>
      <c r="F111" s="233"/>
      <c r="G111" s="234">
        <f>ROUND(E111*F111,2)</f>
        <v>0</v>
      </c>
      <c r="H111" s="235" t="s">
        <v>308</v>
      </c>
      <c r="I111" s="249" t="s">
        <v>182</v>
      </c>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t="s">
        <v>183</v>
      </c>
      <c r="AF111" s="213"/>
      <c r="AG111" s="213"/>
      <c r="AH111" s="213"/>
      <c r="AI111" s="213"/>
      <c r="AJ111" s="213"/>
      <c r="AK111" s="213"/>
      <c r="AL111" s="213"/>
      <c r="AM111" s="213">
        <v>21</v>
      </c>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7"/>
      <c r="B112" s="227"/>
      <c r="C112" s="266" t="s">
        <v>682</v>
      </c>
      <c r="D112" s="262"/>
      <c r="E112" s="264">
        <v>9</v>
      </c>
      <c r="F112" s="234"/>
      <c r="G112" s="234"/>
      <c r="H112" s="235"/>
      <c r="I112" s="249"/>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ht="22.5" outlineLevel="1" x14ac:dyDescent="0.2">
      <c r="A113" s="246">
        <v>27</v>
      </c>
      <c r="B113" s="226" t="s">
        <v>419</v>
      </c>
      <c r="C113" s="238" t="s">
        <v>420</v>
      </c>
      <c r="D113" s="229" t="s">
        <v>333</v>
      </c>
      <c r="E113" s="231">
        <v>9</v>
      </c>
      <c r="F113" s="233"/>
      <c r="G113" s="234">
        <f>ROUND(E113*F113,2)</f>
        <v>0</v>
      </c>
      <c r="H113" s="235" t="s">
        <v>308</v>
      </c>
      <c r="I113" s="249" t="s">
        <v>182</v>
      </c>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t="s">
        <v>183</v>
      </c>
      <c r="AF113" s="213"/>
      <c r="AG113" s="213"/>
      <c r="AH113" s="213"/>
      <c r="AI113" s="213"/>
      <c r="AJ113" s="213"/>
      <c r="AK113" s="213"/>
      <c r="AL113" s="213"/>
      <c r="AM113" s="213">
        <v>21</v>
      </c>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7"/>
      <c r="B114" s="227"/>
      <c r="C114" s="266" t="s">
        <v>682</v>
      </c>
      <c r="D114" s="262"/>
      <c r="E114" s="264">
        <v>9</v>
      </c>
      <c r="F114" s="234"/>
      <c r="G114" s="234"/>
      <c r="H114" s="235"/>
      <c r="I114" s="249"/>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x14ac:dyDescent="0.2">
      <c r="A115" s="245" t="s">
        <v>177</v>
      </c>
      <c r="B115" s="225" t="s">
        <v>149</v>
      </c>
      <c r="C115" s="237" t="s">
        <v>150</v>
      </c>
      <c r="D115" s="228"/>
      <c r="E115" s="230"/>
      <c r="F115" s="330">
        <f>SUM(G116:G118)</f>
        <v>0</v>
      </c>
      <c r="G115" s="331"/>
      <c r="H115" s="232"/>
      <c r="I115" s="248"/>
      <c r="AE115" t="s">
        <v>178</v>
      </c>
    </row>
    <row r="116" spans="1:60" outlineLevel="1" x14ac:dyDescent="0.2">
      <c r="A116" s="247"/>
      <c r="B116" s="343" t="s">
        <v>426</v>
      </c>
      <c r="C116" s="344"/>
      <c r="D116" s="345"/>
      <c r="E116" s="346"/>
      <c r="F116" s="347"/>
      <c r="G116" s="348"/>
      <c r="H116" s="235"/>
      <c r="I116" s="249"/>
      <c r="J116" s="213"/>
      <c r="K116" s="213"/>
      <c r="L116" s="213"/>
      <c r="M116" s="213"/>
      <c r="N116" s="213"/>
      <c r="O116" s="213"/>
      <c r="P116" s="213"/>
      <c r="Q116" s="213"/>
      <c r="R116" s="213"/>
      <c r="S116" s="213"/>
      <c r="T116" s="213"/>
      <c r="U116" s="213"/>
      <c r="V116" s="213"/>
      <c r="W116" s="213"/>
      <c r="X116" s="213"/>
      <c r="Y116" s="213"/>
      <c r="Z116" s="213"/>
      <c r="AA116" s="213"/>
      <c r="AB116" s="213"/>
      <c r="AC116" s="213">
        <v>0</v>
      </c>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7"/>
      <c r="B117" s="337" t="s">
        <v>427</v>
      </c>
      <c r="C117" s="338"/>
      <c r="D117" s="339"/>
      <c r="E117" s="340"/>
      <c r="F117" s="341"/>
      <c r="G117" s="342"/>
      <c r="H117" s="235"/>
      <c r="I117" s="249"/>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t="s">
        <v>228</v>
      </c>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46">
        <v>28</v>
      </c>
      <c r="B118" s="226" t="s">
        <v>428</v>
      </c>
      <c r="C118" s="238" t="s">
        <v>429</v>
      </c>
      <c r="D118" s="229" t="s">
        <v>430</v>
      </c>
      <c r="E118" s="231">
        <v>43.895060000000001</v>
      </c>
      <c r="F118" s="233"/>
      <c r="G118" s="234">
        <f>ROUND(E118*F118,2)</f>
        <v>0</v>
      </c>
      <c r="H118" s="235" t="s">
        <v>317</v>
      </c>
      <c r="I118" s="249" t="s">
        <v>182</v>
      </c>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t="s">
        <v>233</v>
      </c>
      <c r="AF118" s="213"/>
      <c r="AG118" s="213"/>
      <c r="AH118" s="213"/>
      <c r="AI118" s="213"/>
      <c r="AJ118" s="213"/>
      <c r="AK118" s="213"/>
      <c r="AL118" s="213"/>
      <c r="AM118" s="213">
        <v>21</v>
      </c>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x14ac:dyDescent="0.2">
      <c r="A119" s="245" t="s">
        <v>177</v>
      </c>
      <c r="B119" s="225" t="s">
        <v>151</v>
      </c>
      <c r="C119" s="237" t="s">
        <v>152</v>
      </c>
      <c r="D119" s="228"/>
      <c r="E119" s="230"/>
      <c r="F119" s="330">
        <f>SUM(G120:G122)</f>
        <v>0</v>
      </c>
      <c r="G119" s="331"/>
      <c r="H119" s="232"/>
      <c r="I119" s="248"/>
      <c r="AE119" t="s">
        <v>178</v>
      </c>
    </row>
    <row r="120" spans="1:60" outlineLevel="1" x14ac:dyDescent="0.2">
      <c r="A120" s="247"/>
      <c r="B120" s="343" t="s">
        <v>431</v>
      </c>
      <c r="C120" s="344"/>
      <c r="D120" s="345"/>
      <c r="E120" s="346"/>
      <c r="F120" s="347"/>
      <c r="G120" s="348"/>
      <c r="H120" s="235"/>
      <c r="I120" s="249"/>
      <c r="J120" s="213"/>
      <c r="K120" s="213"/>
      <c r="L120" s="213"/>
      <c r="M120" s="213"/>
      <c r="N120" s="213"/>
      <c r="O120" s="213"/>
      <c r="P120" s="213"/>
      <c r="Q120" s="213"/>
      <c r="R120" s="213"/>
      <c r="S120" s="213"/>
      <c r="T120" s="213"/>
      <c r="U120" s="213"/>
      <c r="V120" s="213"/>
      <c r="W120" s="213"/>
      <c r="X120" s="213"/>
      <c r="Y120" s="213"/>
      <c r="Z120" s="213"/>
      <c r="AA120" s="213"/>
      <c r="AB120" s="213"/>
      <c r="AC120" s="213">
        <v>0</v>
      </c>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46">
        <v>29</v>
      </c>
      <c r="B121" s="226" t="s">
        <v>432</v>
      </c>
      <c r="C121" s="238" t="s">
        <v>433</v>
      </c>
      <c r="D121" s="229" t="s">
        <v>222</v>
      </c>
      <c r="E121" s="231">
        <v>91.26</v>
      </c>
      <c r="F121" s="233"/>
      <c r="G121" s="234">
        <f>ROUND(E121*F121,2)</f>
        <v>0</v>
      </c>
      <c r="H121" s="235" t="s">
        <v>151</v>
      </c>
      <c r="I121" s="249" t="s">
        <v>182</v>
      </c>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t="s">
        <v>233</v>
      </c>
      <c r="AF121" s="213"/>
      <c r="AG121" s="213"/>
      <c r="AH121" s="213"/>
      <c r="AI121" s="213"/>
      <c r="AJ121" s="213"/>
      <c r="AK121" s="213"/>
      <c r="AL121" s="213"/>
      <c r="AM121" s="213">
        <v>21</v>
      </c>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ht="13.5" outlineLevel="1" thickBot="1" x14ac:dyDescent="0.25">
      <c r="A122" s="255"/>
      <c r="B122" s="256"/>
      <c r="C122" s="269" t="s">
        <v>683</v>
      </c>
      <c r="D122" s="270"/>
      <c r="E122" s="271">
        <v>91.26</v>
      </c>
      <c r="F122" s="272"/>
      <c r="G122" s="272"/>
      <c r="H122" s="257"/>
      <c r="I122" s="258"/>
      <c r="J122" s="213"/>
      <c r="K122" s="213"/>
      <c r="L122" s="213"/>
      <c r="M122" s="213"/>
      <c r="N122" s="213"/>
      <c r="O122" s="213"/>
      <c r="P122" s="213"/>
      <c r="Q122" s="213"/>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row>
    <row r="123" spans="1:60" hidden="1" x14ac:dyDescent="0.2">
      <c r="A123" s="54"/>
      <c r="B123" s="61" t="s">
        <v>204</v>
      </c>
      <c r="C123" s="239" t="s">
        <v>204</v>
      </c>
      <c r="D123" s="216"/>
      <c r="E123" s="214"/>
      <c r="F123" s="214"/>
      <c r="G123" s="214"/>
      <c r="H123" s="214"/>
      <c r="I123" s="215"/>
    </row>
    <row r="124" spans="1:60" hidden="1" x14ac:dyDescent="0.2">
      <c r="A124" s="240"/>
      <c r="B124" s="241" t="s">
        <v>203</v>
      </c>
      <c r="C124" s="242"/>
      <c r="D124" s="243"/>
      <c r="E124" s="240"/>
      <c r="F124" s="240"/>
      <c r="G124" s="244">
        <f>F8+F20+F42+F68+F73+F89+F115+F119</f>
        <v>0</v>
      </c>
      <c r="H124" s="46"/>
      <c r="I124" s="46"/>
      <c r="AN124">
        <v>15</v>
      </c>
      <c r="AO124">
        <v>21</v>
      </c>
    </row>
    <row r="125" spans="1:60" x14ac:dyDescent="0.2">
      <c r="A125" s="46"/>
      <c r="B125" s="236"/>
      <c r="C125" s="236"/>
      <c r="D125" s="192"/>
      <c r="E125" s="46"/>
      <c r="F125" s="46"/>
      <c r="G125" s="46"/>
      <c r="H125" s="46"/>
      <c r="I125" s="46"/>
      <c r="AN125">
        <f>SUMIF(AM8:AM124,AN124,G8:G124)</f>
        <v>0</v>
      </c>
      <c r="AO125">
        <f>SUMIF(AM8:AM124,AO124,G8:G124)</f>
        <v>0</v>
      </c>
    </row>
    <row r="126" spans="1:60" x14ac:dyDescent="0.2">
      <c r="D126" s="191"/>
    </row>
    <row r="127" spans="1:60" x14ac:dyDescent="0.2">
      <c r="D127" s="191"/>
    </row>
    <row r="128" spans="1:60" x14ac:dyDescent="0.2">
      <c r="D128" s="191"/>
    </row>
    <row r="129" spans="4:4" x14ac:dyDescent="0.2">
      <c r="D129" s="191"/>
    </row>
    <row r="130" spans="4:4" x14ac:dyDescent="0.2">
      <c r="D130" s="191"/>
    </row>
    <row r="131" spans="4:4" x14ac:dyDescent="0.2">
      <c r="D131" s="191"/>
    </row>
    <row r="132" spans="4:4" x14ac:dyDescent="0.2">
      <c r="D132" s="191"/>
    </row>
    <row r="133" spans="4:4" x14ac:dyDescent="0.2">
      <c r="D133" s="191"/>
    </row>
    <row r="134" spans="4:4" x14ac:dyDescent="0.2">
      <c r="D134" s="191"/>
    </row>
    <row r="135" spans="4:4" x14ac:dyDescent="0.2">
      <c r="D135" s="191"/>
    </row>
    <row r="136" spans="4:4" x14ac:dyDescent="0.2">
      <c r="D136" s="191"/>
    </row>
    <row r="137" spans="4:4" x14ac:dyDescent="0.2">
      <c r="D137" s="191"/>
    </row>
    <row r="138" spans="4:4" x14ac:dyDescent="0.2">
      <c r="D138" s="191"/>
    </row>
    <row r="139" spans="4:4" x14ac:dyDescent="0.2">
      <c r="D139" s="191"/>
    </row>
    <row r="140" spans="4:4" x14ac:dyDescent="0.2">
      <c r="D140" s="191"/>
    </row>
    <row r="141" spans="4:4" x14ac:dyDescent="0.2">
      <c r="D141" s="191"/>
    </row>
    <row r="142" spans="4:4" x14ac:dyDescent="0.2">
      <c r="D142" s="191"/>
    </row>
    <row r="143" spans="4:4" x14ac:dyDescent="0.2">
      <c r="D143" s="191"/>
    </row>
    <row r="144" spans="4:4" x14ac:dyDescent="0.2">
      <c r="D144" s="191"/>
    </row>
    <row r="145" spans="4:4" x14ac:dyDescent="0.2">
      <c r="D145" s="191"/>
    </row>
    <row r="146" spans="4:4" x14ac:dyDescent="0.2">
      <c r="D146" s="191"/>
    </row>
    <row r="147" spans="4:4" x14ac:dyDescent="0.2">
      <c r="D147" s="191"/>
    </row>
    <row r="148" spans="4:4" x14ac:dyDescent="0.2">
      <c r="D148" s="191"/>
    </row>
    <row r="149" spans="4:4" x14ac:dyDescent="0.2">
      <c r="D149" s="191"/>
    </row>
    <row r="150" spans="4:4" x14ac:dyDescent="0.2">
      <c r="D150" s="191"/>
    </row>
    <row r="151" spans="4:4" x14ac:dyDescent="0.2">
      <c r="D151" s="191"/>
    </row>
    <row r="152" spans="4:4" x14ac:dyDescent="0.2">
      <c r="D152" s="191"/>
    </row>
    <row r="153" spans="4:4" x14ac:dyDescent="0.2">
      <c r="D153" s="191"/>
    </row>
    <row r="154" spans="4:4" x14ac:dyDescent="0.2">
      <c r="D154" s="191"/>
    </row>
    <row r="155" spans="4:4" x14ac:dyDescent="0.2">
      <c r="D155" s="191"/>
    </row>
    <row r="156" spans="4:4" x14ac:dyDescent="0.2">
      <c r="D156" s="191"/>
    </row>
    <row r="157" spans="4:4" x14ac:dyDescent="0.2">
      <c r="D157" s="191"/>
    </row>
    <row r="158" spans="4:4" x14ac:dyDescent="0.2">
      <c r="D158" s="191"/>
    </row>
    <row r="159" spans="4:4" x14ac:dyDescent="0.2">
      <c r="D159" s="191"/>
    </row>
    <row r="160" spans="4:4"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G+sM1/NFTXLKPBHSCjplYPBpTrcML+QQPfxKexaqxTseYtdHjGv4qOOJ/4etMcmQDdVU0Sl4z6ODTr2FbRZOyQ==" saltValue="7on9S3RQRiyyH3CqfpAvvA==" spinCount="100000" sheet="1"/>
  <mergeCells count="44">
    <mergeCell ref="F119:G119"/>
    <mergeCell ref="B120:G120"/>
    <mergeCell ref="B102:G102"/>
    <mergeCell ref="B103:G103"/>
    <mergeCell ref="B106:G106"/>
    <mergeCell ref="F115:G115"/>
    <mergeCell ref="B116:G116"/>
    <mergeCell ref="B117:G117"/>
    <mergeCell ref="B100:G100"/>
    <mergeCell ref="B74:G74"/>
    <mergeCell ref="B75:G75"/>
    <mergeCell ref="B78:G78"/>
    <mergeCell ref="B79:G79"/>
    <mergeCell ref="B82:G82"/>
    <mergeCell ref="F89:G89"/>
    <mergeCell ref="B90:G90"/>
    <mergeCell ref="B92:G92"/>
    <mergeCell ref="B93:G93"/>
    <mergeCell ref="B96:G96"/>
    <mergeCell ref="B97:G97"/>
    <mergeCell ref="F73:G73"/>
    <mergeCell ref="B40:G40"/>
    <mergeCell ref="F42:G42"/>
    <mergeCell ref="B43:G43"/>
    <mergeCell ref="B46:G46"/>
    <mergeCell ref="B47:G47"/>
    <mergeCell ref="C49:G49"/>
    <mergeCell ref="B54:G54"/>
    <mergeCell ref="B55:G55"/>
    <mergeCell ref="F68:G68"/>
    <mergeCell ref="B69:G69"/>
    <mergeCell ref="B70:G70"/>
    <mergeCell ref="B37:G37"/>
    <mergeCell ref="A1:G1"/>
    <mergeCell ref="C7:G7"/>
    <mergeCell ref="F8:G8"/>
    <mergeCell ref="B9:G9"/>
    <mergeCell ref="B10:G10"/>
    <mergeCell ref="F20:G20"/>
    <mergeCell ref="B21:G21"/>
    <mergeCell ref="B22:G22"/>
    <mergeCell ref="B29:G29"/>
    <mergeCell ref="B30:G30"/>
    <mergeCell ref="B36:G36"/>
  </mergeCells>
  <pageMargins left="0.59055118110236204" right="0.39370078740157499" top="0.78740157499999996" bottom="0.78740157499999996" header="0.3" footer="0.3"/>
  <pageSetup paperSize="9"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71</v>
      </c>
      <c r="C2" s="315" t="s">
        <v>72</v>
      </c>
      <c r="D2" s="304"/>
      <c r="E2" s="304"/>
      <c r="F2" s="304"/>
      <c r="G2" s="26" t="s">
        <v>15</v>
      </c>
      <c r="H2" s="261" t="s">
        <v>73</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07</v>
      </c>
      <c r="H6" s="35"/>
    </row>
    <row r="7" spans="1:15" ht="15.75" customHeight="1" x14ac:dyDescent="0.25">
      <c r="B7" s="305" t="str">
        <f>C2</f>
        <v>Plynovodní přípojky</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435</v>
      </c>
      <c r="C10" s="153" t="s">
        <v>436</v>
      </c>
      <c r="D10" s="32"/>
      <c r="E10" s="32"/>
      <c r="F10" s="32"/>
      <c r="G10" s="32"/>
      <c r="H10" s="36"/>
      <c r="I10" s="32"/>
      <c r="J10" s="32"/>
    </row>
    <row r="11" spans="1:15" ht="12.75" customHeight="1" x14ac:dyDescent="0.2">
      <c r="A11" s="32"/>
      <c r="B11" s="153" t="s">
        <v>689</v>
      </c>
      <c r="C11" s="153" t="s">
        <v>690</v>
      </c>
      <c r="D11" s="32"/>
      <c r="E11" s="32"/>
      <c r="F11" s="32"/>
      <c r="G11" s="32"/>
      <c r="H11" s="36"/>
      <c r="I11" s="32"/>
      <c r="J11" s="32"/>
    </row>
    <row r="12" spans="1:15" ht="12.75" customHeight="1" x14ac:dyDescent="0.2">
      <c r="A12" s="32"/>
      <c r="B12" s="153" t="s">
        <v>691</v>
      </c>
      <c r="C12" s="153" t="s">
        <v>692</v>
      </c>
      <c r="D12" s="32"/>
      <c r="E12" s="32"/>
      <c r="F12" s="32"/>
      <c r="G12" s="32"/>
      <c r="H12" s="36"/>
      <c r="I12" s="32"/>
      <c r="J12" s="32"/>
    </row>
    <row r="13" spans="1:15" ht="12.75" customHeight="1" x14ac:dyDescent="0.2">
      <c r="A13" s="32"/>
      <c r="B13" s="32"/>
      <c r="C13" s="32"/>
      <c r="D13" s="32"/>
      <c r="E13" s="32"/>
      <c r="F13" s="32"/>
      <c r="G13" s="32"/>
      <c r="H13" s="36"/>
      <c r="I13" s="32"/>
      <c r="J13" s="32"/>
    </row>
    <row r="14" spans="1:15" ht="12.75" customHeight="1" x14ac:dyDescent="0.2">
      <c r="A14" s="32"/>
      <c r="B14" s="153" t="s">
        <v>693</v>
      </c>
      <c r="C14" s="153" t="s">
        <v>220</v>
      </c>
      <c r="D14" s="32"/>
      <c r="E14" s="32"/>
      <c r="F14" s="32"/>
      <c r="G14" s="32"/>
      <c r="H14" s="36"/>
      <c r="I14" s="32"/>
      <c r="J14" s="32"/>
    </row>
    <row r="15" spans="1:15" ht="12.75" customHeight="1" x14ac:dyDescent="0.2">
      <c r="A15" s="32"/>
      <c r="B15" s="32"/>
      <c r="C15" s="32"/>
      <c r="D15" s="32"/>
      <c r="E15" s="32"/>
      <c r="F15" s="32"/>
      <c r="G15" s="32"/>
      <c r="H15" s="36"/>
      <c r="I15" s="32"/>
      <c r="J15" s="32"/>
    </row>
    <row r="16" spans="1:15" ht="12.75" customHeight="1" x14ac:dyDescent="0.2">
      <c r="A16" s="32"/>
      <c r="B16" s="153" t="s">
        <v>73</v>
      </c>
      <c r="C16" s="153" t="s">
        <v>221</v>
      </c>
      <c r="D16" s="32"/>
      <c r="E16" s="32"/>
      <c r="F16" s="32"/>
      <c r="G16" s="32"/>
      <c r="H16" s="36"/>
      <c r="I16" s="32"/>
      <c r="J16" s="32"/>
    </row>
    <row r="17" spans="1:55" ht="12.75" customHeight="1" x14ac:dyDescent="0.2">
      <c r="A17" s="32"/>
      <c r="B17" s="32"/>
      <c r="C17" s="32"/>
      <c r="D17" s="32"/>
      <c r="E17" s="32"/>
      <c r="F17" s="32"/>
      <c r="G17" s="32"/>
      <c r="H17" s="36"/>
      <c r="I17" s="32"/>
      <c r="J17" s="32"/>
    </row>
    <row r="18" spans="1:55" ht="12.75" customHeight="1" x14ac:dyDescent="0.2">
      <c r="A18" s="32" t="s">
        <v>163</v>
      </c>
      <c r="B18" s="32"/>
      <c r="C18" s="153" t="s">
        <v>222</v>
      </c>
      <c r="D18" s="32"/>
      <c r="E18" s="32"/>
      <c r="F18" s="32"/>
      <c r="G18" s="32"/>
      <c r="H18" s="36"/>
      <c r="I18" s="32"/>
      <c r="J18" s="32"/>
    </row>
    <row r="19" spans="1:55" ht="12.75" customHeight="1" x14ac:dyDescent="0.2">
      <c r="A19" s="32"/>
      <c r="B19" s="32"/>
      <c r="C19" s="32"/>
      <c r="D19" s="32"/>
      <c r="E19" s="32"/>
      <c r="F19" s="32"/>
      <c r="G19" s="32"/>
      <c r="H19" s="36"/>
      <c r="I19" s="32"/>
      <c r="J19" s="32"/>
    </row>
    <row r="20" spans="1:55" ht="12.75" customHeight="1" thickBot="1" x14ac:dyDescent="0.25">
      <c r="A20" s="150" t="s">
        <v>164</v>
      </c>
      <c r="B20" s="151"/>
      <c r="C20" s="151"/>
      <c r="D20" s="151"/>
      <c r="E20" s="151"/>
      <c r="F20" s="151"/>
      <c r="G20" s="151"/>
      <c r="H20" s="152"/>
      <c r="I20" s="32"/>
      <c r="J20" s="32"/>
    </row>
    <row r="21" spans="1:55" ht="12.75" customHeight="1" x14ac:dyDescent="0.2">
      <c r="A21" s="161" t="s">
        <v>165</v>
      </c>
      <c r="B21" s="162"/>
      <c r="C21" s="163"/>
      <c r="D21" s="163"/>
      <c r="E21" s="163"/>
      <c r="F21" s="163"/>
      <c r="G21" s="164"/>
      <c r="H21" s="165" t="s">
        <v>166</v>
      </c>
      <c r="I21" s="32"/>
      <c r="J21" s="32"/>
    </row>
    <row r="22" spans="1:55" ht="12.75" customHeight="1" x14ac:dyDescent="0.2">
      <c r="A22" s="159" t="s">
        <v>694</v>
      </c>
      <c r="B22" s="157" t="s">
        <v>695</v>
      </c>
      <c r="C22" s="156"/>
      <c r="D22" s="156"/>
      <c r="E22" s="156"/>
      <c r="F22" s="156"/>
      <c r="G22" s="158"/>
      <c r="H22" s="160">
        <f>'07 07A Pol'!G105</f>
        <v>0</v>
      </c>
      <c r="I22" s="32"/>
      <c r="J22" s="32"/>
      <c r="O22">
        <f>'07 07A Pol'!AN106</f>
        <v>0</v>
      </c>
      <c r="P22">
        <f>'07 07A Pol'!AO106</f>
        <v>0</v>
      </c>
    </row>
    <row r="23" spans="1:55" ht="12.75" customHeight="1" thickBot="1" x14ac:dyDescent="0.25">
      <c r="A23" s="166"/>
      <c r="B23" s="167" t="s">
        <v>169</v>
      </c>
      <c r="C23" s="168"/>
      <c r="D23" s="169" t="str">
        <f>B2</f>
        <v>07</v>
      </c>
      <c r="E23" s="168"/>
      <c r="F23" s="168"/>
      <c r="G23" s="170"/>
      <c r="H23" s="171">
        <f>SUM(H22:H22)</f>
        <v>0</v>
      </c>
      <c r="I23" s="32"/>
      <c r="J23" s="32"/>
    </row>
    <row r="24" spans="1:55" ht="12.75" customHeight="1" thickBot="1" x14ac:dyDescent="0.25">
      <c r="A24" s="32"/>
      <c r="B24" s="32"/>
      <c r="C24" s="32"/>
      <c r="D24" s="32"/>
      <c r="E24" s="32"/>
      <c r="F24" s="32"/>
      <c r="G24" s="32"/>
      <c r="H24" s="172"/>
      <c r="I24" s="32"/>
      <c r="J24" s="32"/>
    </row>
    <row r="25" spans="1:55" ht="12.75" customHeight="1" x14ac:dyDescent="0.2">
      <c r="A25" s="182"/>
      <c r="B25" s="183"/>
      <c r="C25" s="183"/>
      <c r="D25" s="183"/>
      <c r="E25" s="184"/>
      <c r="F25" s="183"/>
      <c r="G25" s="183"/>
      <c r="H25" s="185" t="s">
        <v>80</v>
      </c>
      <c r="I25" s="32"/>
      <c r="J25" s="32"/>
      <c r="O25" s="35">
        <f>H26</f>
        <v>0</v>
      </c>
      <c r="P25" s="35">
        <f>H28</f>
        <v>0</v>
      </c>
    </row>
    <row r="26" spans="1:55" ht="12.75" customHeight="1" x14ac:dyDescent="0.2">
      <c r="A26" s="177" t="s">
        <v>81</v>
      </c>
      <c r="B26" s="173"/>
      <c r="C26" s="173"/>
      <c r="D26" s="173">
        <v>15</v>
      </c>
      <c r="E26" s="174" t="s">
        <v>82</v>
      </c>
      <c r="F26" s="173"/>
      <c r="G26" s="173"/>
      <c r="H26" s="180">
        <f>SUM(O22:O23)</f>
        <v>0</v>
      </c>
      <c r="I26" s="32"/>
      <c r="J26" s="32"/>
    </row>
    <row r="27" spans="1:55" ht="12.75" customHeight="1" x14ac:dyDescent="0.2">
      <c r="A27" s="178" t="s">
        <v>83</v>
      </c>
      <c r="B27" s="154"/>
      <c r="C27" s="154"/>
      <c r="D27" s="154">
        <v>15</v>
      </c>
      <c r="E27" s="175" t="s">
        <v>82</v>
      </c>
      <c r="F27" s="154"/>
      <c r="G27" s="154"/>
      <c r="H27" s="181">
        <f>H26*(D27/100)</f>
        <v>0</v>
      </c>
      <c r="I27" s="32"/>
      <c r="J27" s="32"/>
    </row>
    <row r="28" spans="1:55" ht="12.75" customHeight="1" x14ac:dyDescent="0.2">
      <c r="A28" s="178" t="s">
        <v>81</v>
      </c>
      <c r="B28" s="154"/>
      <c r="C28" s="154"/>
      <c r="D28" s="154">
        <v>21</v>
      </c>
      <c r="E28" s="175" t="s">
        <v>82</v>
      </c>
      <c r="F28" s="154"/>
      <c r="G28" s="154"/>
      <c r="H28" s="181">
        <f>SUM(P22:P23)</f>
        <v>0</v>
      </c>
      <c r="I28" s="32"/>
      <c r="J28" s="32"/>
    </row>
    <row r="29" spans="1:55" ht="12.75" customHeight="1" thickBot="1" x14ac:dyDescent="0.25">
      <c r="A29" s="179" t="s">
        <v>83</v>
      </c>
      <c r="B29" s="155"/>
      <c r="C29" s="155"/>
      <c r="D29" s="155">
        <v>21</v>
      </c>
      <c r="E29" s="176" t="s">
        <v>82</v>
      </c>
      <c r="F29" s="154"/>
      <c r="G29" s="154"/>
      <c r="H29" s="181">
        <f>H28*(D29/100)</f>
        <v>0</v>
      </c>
      <c r="I29" s="32"/>
      <c r="J29" s="32"/>
    </row>
    <row r="30" spans="1:55" ht="12.75" customHeight="1" thickBot="1" x14ac:dyDescent="0.25">
      <c r="A30" s="186" t="s">
        <v>170</v>
      </c>
      <c r="B30" s="187"/>
      <c r="C30" s="187"/>
      <c r="D30" s="187"/>
      <c r="E30" s="187"/>
      <c r="F30" s="188"/>
      <c r="G30" s="189"/>
      <c r="H30" s="190">
        <f>SUM(H26:H29)</f>
        <v>0</v>
      </c>
      <c r="I30" s="32"/>
      <c r="J30" s="32"/>
    </row>
    <row r="31" spans="1:55" ht="12.75" customHeight="1" x14ac:dyDescent="0.2">
      <c r="A31" s="32"/>
      <c r="B31" s="32"/>
      <c r="C31" s="32"/>
      <c r="D31" s="32"/>
      <c r="E31" s="32"/>
      <c r="F31" s="32"/>
      <c r="G31" s="32"/>
      <c r="H31" s="36"/>
      <c r="I31" s="32"/>
      <c r="J31" s="32"/>
    </row>
    <row r="32" spans="1:55" ht="13.5" thickBot="1" x14ac:dyDescent="0.25">
      <c r="A32" s="150" t="s">
        <v>205</v>
      </c>
      <c r="B32" s="151"/>
      <c r="C32" s="151"/>
      <c r="D32" s="217" t="s">
        <v>694</v>
      </c>
      <c r="E32" s="316" t="s">
        <v>695</v>
      </c>
      <c r="F32" s="316"/>
      <c r="G32" s="316"/>
      <c r="H32" s="316"/>
      <c r="I32" s="32"/>
      <c r="J32" s="32"/>
      <c r="BC32" s="130" t="str">
        <f>E32</f>
        <v>Plynovodní přípojky - II. etapa</v>
      </c>
    </row>
    <row r="33" spans="1:10" ht="12.75" customHeight="1" x14ac:dyDescent="0.2">
      <c r="A33" s="161" t="s">
        <v>206</v>
      </c>
      <c r="B33" s="162"/>
      <c r="C33" s="163"/>
      <c r="D33" s="163"/>
      <c r="E33" s="163"/>
      <c r="F33" s="163"/>
      <c r="G33" s="164"/>
      <c r="H33" s="165" t="s">
        <v>166</v>
      </c>
      <c r="I33" s="32"/>
      <c r="J33" s="32"/>
    </row>
    <row r="34" spans="1:10" ht="12.75" customHeight="1" x14ac:dyDescent="0.2">
      <c r="A34" s="159" t="s">
        <v>133</v>
      </c>
      <c r="B34" s="157" t="s">
        <v>134</v>
      </c>
      <c r="C34" s="156"/>
      <c r="D34" s="156"/>
      <c r="E34" s="156"/>
      <c r="F34" s="156"/>
      <c r="G34" s="158"/>
      <c r="H34" s="259">
        <f>'07 07A Pol'!F8</f>
        <v>0</v>
      </c>
      <c r="I34" s="32"/>
      <c r="J34" s="32"/>
    </row>
    <row r="35" spans="1:10" ht="12.75" customHeight="1" x14ac:dyDescent="0.2">
      <c r="A35" s="159" t="s">
        <v>137</v>
      </c>
      <c r="B35" s="157" t="s">
        <v>138</v>
      </c>
      <c r="C35" s="156"/>
      <c r="D35" s="156"/>
      <c r="E35" s="156"/>
      <c r="F35" s="156"/>
      <c r="G35" s="158"/>
      <c r="H35" s="259">
        <f>'07 07A Pol'!F20</f>
        <v>0</v>
      </c>
      <c r="I35" s="32"/>
      <c r="J35" s="32"/>
    </row>
    <row r="36" spans="1:10" ht="12.75" customHeight="1" x14ac:dyDescent="0.2">
      <c r="A36" s="159" t="s">
        <v>139</v>
      </c>
      <c r="B36" s="157" t="s">
        <v>140</v>
      </c>
      <c r="C36" s="156"/>
      <c r="D36" s="156"/>
      <c r="E36" s="156"/>
      <c r="F36" s="156"/>
      <c r="G36" s="158"/>
      <c r="H36" s="259">
        <f>'07 07A Pol'!F42</f>
        <v>0</v>
      </c>
      <c r="I36" s="32"/>
      <c r="J36" s="32"/>
    </row>
    <row r="37" spans="1:10" ht="12.75" customHeight="1" x14ac:dyDescent="0.2">
      <c r="A37" s="159" t="s">
        <v>141</v>
      </c>
      <c r="B37" s="157" t="s">
        <v>142</v>
      </c>
      <c r="C37" s="156"/>
      <c r="D37" s="156"/>
      <c r="E37" s="156"/>
      <c r="F37" s="156"/>
      <c r="G37" s="158"/>
      <c r="H37" s="259">
        <f>'07 07A Pol'!F67</f>
        <v>0</v>
      </c>
      <c r="I37" s="32"/>
      <c r="J37" s="32"/>
    </row>
    <row r="38" spans="1:10" ht="12.75" customHeight="1" x14ac:dyDescent="0.2">
      <c r="A38" s="159" t="s">
        <v>149</v>
      </c>
      <c r="B38" s="157" t="s">
        <v>150</v>
      </c>
      <c r="C38" s="156"/>
      <c r="D38" s="156"/>
      <c r="E38" s="156"/>
      <c r="F38" s="156"/>
      <c r="G38" s="158"/>
      <c r="H38" s="259">
        <f>'07 07A Pol'!F72</f>
        <v>0</v>
      </c>
      <c r="I38" s="32"/>
      <c r="J38" s="32"/>
    </row>
    <row r="39" spans="1:10" ht="12.75" customHeight="1" x14ac:dyDescent="0.2">
      <c r="A39" s="159" t="s">
        <v>151</v>
      </c>
      <c r="B39" s="157" t="s">
        <v>152</v>
      </c>
      <c r="C39" s="156"/>
      <c r="D39" s="156"/>
      <c r="E39" s="156"/>
      <c r="F39" s="156"/>
      <c r="G39" s="158"/>
      <c r="H39" s="259">
        <f>'07 07A Pol'!F76</f>
        <v>0</v>
      </c>
      <c r="I39" s="32"/>
      <c r="J39" s="32"/>
    </row>
    <row r="40" spans="1:10" ht="12.75" customHeight="1" x14ac:dyDescent="0.2">
      <c r="A40" s="159" t="s">
        <v>153</v>
      </c>
      <c r="B40" s="157" t="s">
        <v>154</v>
      </c>
      <c r="C40" s="156"/>
      <c r="D40" s="156"/>
      <c r="E40" s="156"/>
      <c r="F40" s="156"/>
      <c r="G40" s="158"/>
      <c r="H40" s="259">
        <f>'07 07A Pol'!F80</f>
        <v>0</v>
      </c>
      <c r="I40" s="32"/>
      <c r="J40" s="32"/>
    </row>
    <row r="41" spans="1:10" ht="12.75" customHeight="1" x14ac:dyDescent="0.2">
      <c r="A41" s="159" t="s">
        <v>155</v>
      </c>
      <c r="B41" s="157" t="s">
        <v>156</v>
      </c>
      <c r="C41" s="156"/>
      <c r="D41" s="156"/>
      <c r="E41" s="156"/>
      <c r="F41" s="156"/>
      <c r="G41" s="158"/>
      <c r="H41" s="259">
        <f>'07 07A Pol'!F97</f>
        <v>0</v>
      </c>
      <c r="I41" s="32"/>
      <c r="J41" s="32"/>
    </row>
    <row r="42" spans="1:10" ht="12.75" customHeight="1" thickBot="1" x14ac:dyDescent="0.25">
      <c r="A42" s="166"/>
      <c r="B42" s="167" t="s">
        <v>207</v>
      </c>
      <c r="C42" s="168"/>
      <c r="D42" s="169" t="str">
        <f>D32</f>
        <v>07A</v>
      </c>
      <c r="E42" s="168"/>
      <c r="F42" s="168"/>
      <c r="G42" s="170"/>
      <c r="H42" s="260">
        <f>SUM(H34:H41)</f>
        <v>0</v>
      </c>
      <c r="I42" s="32"/>
      <c r="J42" s="32"/>
    </row>
    <row r="43" spans="1:10" ht="12.75" customHeight="1" x14ac:dyDescent="0.2">
      <c r="A43" s="32"/>
      <c r="B43" s="32"/>
      <c r="C43" s="32"/>
      <c r="D43" s="32"/>
      <c r="E43" s="32"/>
      <c r="F43" s="32"/>
      <c r="G43" s="32"/>
      <c r="H43" s="36"/>
      <c r="I43" s="32"/>
      <c r="J43" s="32"/>
    </row>
    <row r="44" spans="1:10" ht="12.75" customHeight="1" x14ac:dyDescent="0.2">
      <c r="A44" s="32"/>
      <c r="B44" s="32"/>
      <c r="C44" s="32"/>
      <c r="D44" s="32"/>
      <c r="E44" s="32"/>
      <c r="F44" s="32"/>
      <c r="G44" s="32"/>
      <c r="H44" s="36"/>
      <c r="I44" s="32"/>
      <c r="J44" s="32"/>
    </row>
    <row r="45" spans="1:10" ht="12.75" customHeight="1" x14ac:dyDescent="0.2">
      <c r="A45" s="32"/>
      <c r="B45" s="32"/>
      <c r="C45" s="32"/>
      <c r="D45" s="32"/>
      <c r="E45" s="32"/>
      <c r="F45" s="32"/>
      <c r="G45" s="32"/>
      <c r="H45" s="36"/>
      <c r="I45" s="32"/>
      <c r="J45" s="32"/>
    </row>
    <row r="46" spans="1:10" ht="12.75" customHeight="1" x14ac:dyDescent="0.2">
      <c r="A46" s="32"/>
      <c r="B46" s="32"/>
      <c r="C46" s="32"/>
      <c r="D46" s="32"/>
      <c r="E46" s="32"/>
      <c r="F46" s="32"/>
      <c r="G46" s="32"/>
      <c r="H46" s="36"/>
      <c r="I46" s="32"/>
      <c r="J46" s="32"/>
    </row>
    <row r="47" spans="1:10" ht="12.75" customHeight="1" x14ac:dyDescent="0.2">
      <c r="A47" s="32"/>
      <c r="B47" s="32"/>
      <c r="C47" s="32"/>
      <c r="D47" s="32"/>
      <c r="E47" s="32"/>
      <c r="F47" s="32"/>
      <c r="G47" s="32"/>
      <c r="H47" s="36"/>
      <c r="I47" s="32"/>
      <c r="J47" s="32"/>
    </row>
    <row r="48" spans="1:10"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SA3kIklOXb0SJ0ED+K5t110sjJkeU3JSGpXDRoXOU2wdVbelFJO2Sm1VueCTcWoix2gNTwUyvVZnoQaE7c/rYg==" saltValue="FzT+mLUUNHaS5FaCzAOP/g==" spinCount="100000" sheet="1"/>
  <mergeCells count="4">
    <mergeCell ref="C2:F2"/>
    <mergeCell ref="A4:H4"/>
    <mergeCell ref="B7:G7"/>
    <mergeCell ref="E32:H32"/>
  </mergeCells>
  <pageMargins left="0.7" right="0.7" top="0.78740157499999996" bottom="0.78740157499999996"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71</v>
      </c>
      <c r="C3" s="220" t="s">
        <v>72</v>
      </c>
      <c r="D3" s="194"/>
      <c r="E3" s="193"/>
      <c r="F3" s="193"/>
      <c r="G3" s="196"/>
      <c r="AC3" s="8" t="s">
        <v>208</v>
      </c>
    </row>
    <row r="4" spans="1:60" ht="13.5" thickBot="1" x14ac:dyDescent="0.25">
      <c r="A4" s="203" t="s">
        <v>32</v>
      </c>
      <c r="B4" s="204" t="s">
        <v>694</v>
      </c>
      <c r="C4" s="221" t="s">
        <v>695</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SUM(G9:G19)</f>
        <v>0</v>
      </c>
      <c r="G8" s="329"/>
      <c r="H8" s="232"/>
      <c r="I8" s="248"/>
      <c r="AE8" t="s">
        <v>178</v>
      </c>
    </row>
    <row r="9" spans="1:60" outlineLevel="1" x14ac:dyDescent="0.2">
      <c r="A9" s="247"/>
      <c r="B9" s="343" t="s">
        <v>235</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7"/>
      <c r="B10" s="337" t="s">
        <v>236</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8" t="str">
        <f>B10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0" s="213"/>
      <c r="BB10" s="213"/>
      <c r="BC10" s="213"/>
      <c r="BD10" s="213"/>
      <c r="BE10" s="213"/>
      <c r="BF10" s="213"/>
      <c r="BG10" s="213"/>
      <c r="BH10" s="213"/>
    </row>
    <row r="11" spans="1:60" outlineLevel="1" x14ac:dyDescent="0.2">
      <c r="A11" s="246">
        <v>1</v>
      </c>
      <c r="B11" s="226" t="s">
        <v>237</v>
      </c>
      <c r="C11" s="238" t="s">
        <v>238</v>
      </c>
      <c r="D11" s="229" t="s">
        <v>231</v>
      </c>
      <c r="E11" s="231">
        <v>12.398400000000001</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696</v>
      </c>
      <c r="D12" s="262"/>
      <c r="E12" s="264">
        <v>15.153600000000001</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227"/>
      <c r="C13" s="266" t="s">
        <v>697</v>
      </c>
      <c r="D13" s="262"/>
      <c r="E13" s="264">
        <v>-2.7551999999999999</v>
      </c>
      <c r="F13" s="234"/>
      <c r="G13" s="234"/>
      <c r="H13" s="235"/>
      <c r="I13" s="249"/>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6">
        <v>2</v>
      </c>
      <c r="B14" s="226" t="s">
        <v>243</v>
      </c>
      <c r="C14" s="238" t="s">
        <v>244</v>
      </c>
      <c r="D14" s="229" t="s">
        <v>231</v>
      </c>
      <c r="E14" s="231">
        <v>3.7195200000000002</v>
      </c>
      <c r="F14" s="233"/>
      <c r="G14" s="234">
        <f>ROUND(E14*F14,2)</f>
        <v>0</v>
      </c>
      <c r="H14" s="235" t="s">
        <v>232</v>
      </c>
      <c r="I14" s="249" t="s">
        <v>182</v>
      </c>
      <c r="J14" s="213"/>
      <c r="K14" s="213"/>
      <c r="L14" s="213"/>
      <c r="M14" s="213"/>
      <c r="N14" s="213"/>
      <c r="O14" s="213"/>
      <c r="P14" s="213"/>
      <c r="Q14" s="213"/>
      <c r="R14" s="213"/>
      <c r="S14" s="213"/>
      <c r="T14" s="213"/>
      <c r="U14" s="213"/>
      <c r="V14" s="213"/>
      <c r="W14" s="213"/>
      <c r="X14" s="213"/>
      <c r="Y14" s="213"/>
      <c r="Z14" s="213"/>
      <c r="AA14" s="213"/>
      <c r="AB14" s="213"/>
      <c r="AC14" s="213"/>
      <c r="AD14" s="213"/>
      <c r="AE14" s="213" t="s">
        <v>233</v>
      </c>
      <c r="AF14" s="213"/>
      <c r="AG14" s="213"/>
      <c r="AH14" s="213"/>
      <c r="AI14" s="213"/>
      <c r="AJ14" s="213"/>
      <c r="AK14" s="213"/>
      <c r="AL14" s="213"/>
      <c r="AM14" s="213">
        <v>21</v>
      </c>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7"/>
      <c r="B15" s="227"/>
      <c r="C15" s="267" t="s">
        <v>245</v>
      </c>
      <c r="D15" s="263"/>
      <c r="E15" s="265"/>
      <c r="F15" s="234"/>
      <c r="G15" s="234"/>
      <c r="H15" s="235"/>
      <c r="I15" s="249"/>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8" t="s">
        <v>698</v>
      </c>
      <c r="D16" s="263"/>
      <c r="E16" s="265">
        <v>15.153600000000001</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8" t="s">
        <v>699</v>
      </c>
      <c r="D17" s="263"/>
      <c r="E17" s="265">
        <v>-2.7551999999999999</v>
      </c>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7"/>
      <c r="B18" s="227"/>
      <c r="C18" s="267" t="s">
        <v>250</v>
      </c>
      <c r="D18" s="263"/>
      <c r="E18" s="265"/>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6" t="s">
        <v>700</v>
      </c>
      <c r="D19" s="262"/>
      <c r="E19" s="264">
        <v>3.7195200000000002</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x14ac:dyDescent="0.2">
      <c r="A20" s="245" t="s">
        <v>177</v>
      </c>
      <c r="B20" s="225" t="s">
        <v>137</v>
      </c>
      <c r="C20" s="237" t="s">
        <v>138</v>
      </c>
      <c r="D20" s="228"/>
      <c r="E20" s="230"/>
      <c r="F20" s="330">
        <f>SUM(G21:G41)</f>
        <v>0</v>
      </c>
      <c r="G20" s="331"/>
      <c r="H20" s="232"/>
      <c r="I20" s="248"/>
      <c r="AE20" t="s">
        <v>178</v>
      </c>
    </row>
    <row r="21" spans="1:60" outlineLevel="1" x14ac:dyDescent="0.2">
      <c r="A21" s="247"/>
      <c r="B21" s="343" t="s">
        <v>262</v>
      </c>
      <c r="C21" s="344"/>
      <c r="D21" s="345"/>
      <c r="E21" s="346"/>
      <c r="F21" s="347"/>
      <c r="G21" s="348"/>
      <c r="H21" s="235"/>
      <c r="I21" s="249"/>
      <c r="J21" s="213"/>
      <c r="K21" s="213"/>
      <c r="L21" s="213"/>
      <c r="M21" s="213"/>
      <c r="N21" s="213"/>
      <c r="O21" s="213"/>
      <c r="P21" s="213"/>
      <c r="Q21" s="213"/>
      <c r="R21" s="213"/>
      <c r="S21" s="213"/>
      <c r="T21" s="213"/>
      <c r="U21" s="213"/>
      <c r="V21" s="213"/>
      <c r="W21" s="213"/>
      <c r="X21" s="213"/>
      <c r="Y21" s="213"/>
      <c r="Z21" s="213"/>
      <c r="AA21" s="213"/>
      <c r="AB21" s="213"/>
      <c r="AC21" s="213">
        <v>0</v>
      </c>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337" t="s">
        <v>263</v>
      </c>
      <c r="C22" s="338"/>
      <c r="D22" s="339"/>
      <c r="E22" s="340"/>
      <c r="F22" s="341"/>
      <c r="G22" s="342"/>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t="s">
        <v>228</v>
      </c>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6">
        <v>3</v>
      </c>
      <c r="B23" s="226" t="s">
        <v>264</v>
      </c>
      <c r="C23" s="238" t="s">
        <v>265</v>
      </c>
      <c r="D23" s="229" t="s">
        <v>231</v>
      </c>
      <c r="E23" s="231">
        <v>6.1992000000000003</v>
      </c>
      <c r="F23" s="233"/>
      <c r="G23" s="234">
        <f>ROUND(E23*F23,2)</f>
        <v>0</v>
      </c>
      <c r="H23" s="235" t="s">
        <v>232</v>
      </c>
      <c r="I23" s="249" t="s">
        <v>182</v>
      </c>
      <c r="J23" s="213"/>
      <c r="K23" s="213"/>
      <c r="L23" s="213"/>
      <c r="M23" s="213"/>
      <c r="N23" s="213"/>
      <c r="O23" s="213"/>
      <c r="P23" s="213"/>
      <c r="Q23" s="213"/>
      <c r="R23" s="213"/>
      <c r="S23" s="213"/>
      <c r="T23" s="213"/>
      <c r="U23" s="213"/>
      <c r="V23" s="213"/>
      <c r="W23" s="213"/>
      <c r="X23" s="213"/>
      <c r="Y23" s="213"/>
      <c r="Z23" s="213"/>
      <c r="AA23" s="213"/>
      <c r="AB23" s="213"/>
      <c r="AC23" s="213"/>
      <c r="AD23" s="213"/>
      <c r="AE23" s="213" t="s">
        <v>233</v>
      </c>
      <c r="AF23" s="213"/>
      <c r="AG23" s="213"/>
      <c r="AH23" s="213"/>
      <c r="AI23" s="213"/>
      <c r="AJ23" s="213"/>
      <c r="AK23" s="213"/>
      <c r="AL23" s="213"/>
      <c r="AM23" s="213">
        <v>21</v>
      </c>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227"/>
      <c r="C24" s="267" t="s">
        <v>245</v>
      </c>
      <c r="D24" s="263"/>
      <c r="E24" s="265"/>
      <c r="F24" s="234"/>
      <c r="G24" s="234"/>
      <c r="H24" s="235"/>
      <c r="I24" s="249"/>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7"/>
      <c r="B25" s="227"/>
      <c r="C25" s="268" t="s">
        <v>698</v>
      </c>
      <c r="D25" s="263"/>
      <c r="E25" s="265">
        <v>15.153600000000001</v>
      </c>
      <c r="F25" s="234"/>
      <c r="G25" s="234"/>
      <c r="H25" s="235"/>
      <c r="I25" s="249"/>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7"/>
      <c r="B26" s="227"/>
      <c r="C26" s="268" t="s">
        <v>699</v>
      </c>
      <c r="D26" s="263"/>
      <c r="E26" s="265">
        <v>-2.7551999999999999</v>
      </c>
      <c r="F26" s="234"/>
      <c r="G26" s="234"/>
      <c r="H26" s="235"/>
      <c r="I26" s="249"/>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7"/>
      <c r="B27" s="227"/>
      <c r="C27" s="267" t="s">
        <v>250</v>
      </c>
      <c r="D27" s="263"/>
      <c r="E27" s="265"/>
      <c r="F27" s="234"/>
      <c r="G27" s="234"/>
      <c r="H27" s="235"/>
      <c r="I27" s="249"/>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227"/>
      <c r="C28" s="266" t="s">
        <v>701</v>
      </c>
      <c r="D28" s="262"/>
      <c r="E28" s="264">
        <v>6.1992000000000003</v>
      </c>
      <c r="F28" s="234"/>
      <c r="G28" s="234"/>
      <c r="H28" s="235"/>
      <c r="I28" s="249"/>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7"/>
      <c r="B29" s="337" t="s">
        <v>267</v>
      </c>
      <c r="C29" s="338"/>
      <c r="D29" s="339"/>
      <c r="E29" s="340"/>
      <c r="F29" s="341"/>
      <c r="G29" s="342"/>
      <c r="H29" s="235"/>
      <c r="I29" s="249"/>
      <c r="J29" s="213"/>
      <c r="K29" s="213"/>
      <c r="L29" s="213"/>
      <c r="M29" s="213"/>
      <c r="N29" s="213"/>
      <c r="O29" s="213"/>
      <c r="P29" s="213"/>
      <c r="Q29" s="213"/>
      <c r="R29" s="213"/>
      <c r="S29" s="213"/>
      <c r="T29" s="213"/>
      <c r="U29" s="213"/>
      <c r="V29" s="213"/>
      <c r="W29" s="213"/>
      <c r="X29" s="213"/>
      <c r="Y29" s="213"/>
      <c r="Z29" s="213"/>
      <c r="AA29" s="213"/>
      <c r="AB29" s="213"/>
      <c r="AC29" s="213">
        <v>0</v>
      </c>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7"/>
      <c r="B30" s="337" t="s">
        <v>268</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c r="AD30" s="213"/>
      <c r="AE30" s="213" t="s">
        <v>228</v>
      </c>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6">
        <v>4</v>
      </c>
      <c r="B31" s="226" t="s">
        <v>269</v>
      </c>
      <c r="C31" s="238" t="s">
        <v>270</v>
      </c>
      <c r="D31" s="229" t="s">
        <v>231</v>
      </c>
      <c r="E31" s="231">
        <v>6.4030800000000001</v>
      </c>
      <c r="F31" s="233"/>
      <c r="G31" s="234">
        <f>ROUND(E31*F31,2)</f>
        <v>0</v>
      </c>
      <c r="H31" s="235" t="s">
        <v>232</v>
      </c>
      <c r="I31" s="249" t="s">
        <v>182</v>
      </c>
      <c r="J31" s="213"/>
      <c r="K31" s="213"/>
      <c r="L31" s="213"/>
      <c r="M31" s="213"/>
      <c r="N31" s="213"/>
      <c r="O31" s="213"/>
      <c r="P31" s="213"/>
      <c r="Q31" s="213"/>
      <c r="R31" s="213"/>
      <c r="S31" s="213"/>
      <c r="T31" s="213"/>
      <c r="U31" s="213"/>
      <c r="V31" s="213"/>
      <c r="W31" s="213"/>
      <c r="X31" s="213"/>
      <c r="Y31" s="213"/>
      <c r="Z31" s="213"/>
      <c r="AA31" s="213"/>
      <c r="AB31" s="213"/>
      <c r="AC31" s="213"/>
      <c r="AD31" s="213"/>
      <c r="AE31" s="213" t="s">
        <v>233</v>
      </c>
      <c r="AF31" s="213"/>
      <c r="AG31" s="213"/>
      <c r="AH31" s="213"/>
      <c r="AI31" s="213"/>
      <c r="AJ31" s="213"/>
      <c r="AK31" s="213"/>
      <c r="AL31" s="213"/>
      <c r="AM31" s="213">
        <v>21</v>
      </c>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7"/>
      <c r="B32" s="227"/>
      <c r="C32" s="266" t="s">
        <v>702</v>
      </c>
      <c r="D32" s="262"/>
      <c r="E32" s="264">
        <v>6.4030800000000001</v>
      </c>
      <c r="F32" s="234"/>
      <c r="G32" s="234"/>
      <c r="H32" s="235"/>
      <c r="I32" s="249"/>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6">
        <v>5</v>
      </c>
      <c r="B33" s="226" t="s">
        <v>272</v>
      </c>
      <c r="C33" s="238" t="s">
        <v>273</v>
      </c>
      <c r="D33" s="229" t="s">
        <v>231</v>
      </c>
      <c r="E33" s="231">
        <v>9.1968599999999991</v>
      </c>
      <c r="F33" s="233"/>
      <c r="G33" s="234">
        <f>ROUND(E33*F33,2)</f>
        <v>0</v>
      </c>
      <c r="H33" s="235" t="s">
        <v>232</v>
      </c>
      <c r="I33" s="249" t="s">
        <v>182</v>
      </c>
      <c r="J33" s="213"/>
      <c r="K33" s="213"/>
      <c r="L33" s="213"/>
      <c r="M33" s="213"/>
      <c r="N33" s="213"/>
      <c r="O33" s="213"/>
      <c r="P33" s="213"/>
      <c r="Q33" s="213"/>
      <c r="R33" s="213"/>
      <c r="S33" s="213"/>
      <c r="T33" s="213"/>
      <c r="U33" s="213"/>
      <c r="V33" s="213"/>
      <c r="W33" s="213"/>
      <c r="X33" s="213"/>
      <c r="Y33" s="213"/>
      <c r="Z33" s="213"/>
      <c r="AA33" s="213"/>
      <c r="AB33" s="213"/>
      <c r="AC33" s="213"/>
      <c r="AD33" s="213"/>
      <c r="AE33" s="213" t="s">
        <v>233</v>
      </c>
      <c r="AF33" s="213"/>
      <c r="AG33" s="213"/>
      <c r="AH33" s="213"/>
      <c r="AI33" s="213"/>
      <c r="AJ33" s="213"/>
      <c r="AK33" s="213"/>
      <c r="AL33" s="213"/>
      <c r="AM33" s="213">
        <v>21</v>
      </c>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7"/>
      <c r="B34" s="227"/>
      <c r="C34" s="266" t="s">
        <v>703</v>
      </c>
      <c r="D34" s="262"/>
      <c r="E34" s="264">
        <v>12.398400000000001</v>
      </c>
      <c r="F34" s="234"/>
      <c r="G34" s="234"/>
      <c r="H34" s="235"/>
      <c r="I34" s="249"/>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7"/>
      <c r="B35" s="227"/>
      <c r="C35" s="266" t="s">
        <v>704</v>
      </c>
      <c r="D35" s="262"/>
      <c r="E35" s="264">
        <v>-3.2015400000000001</v>
      </c>
      <c r="F35" s="234"/>
      <c r="G35" s="234"/>
      <c r="H35" s="235"/>
      <c r="I35" s="249"/>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7"/>
      <c r="B36" s="337" t="s">
        <v>276</v>
      </c>
      <c r="C36" s="338"/>
      <c r="D36" s="339"/>
      <c r="E36" s="340"/>
      <c r="F36" s="341"/>
      <c r="G36" s="342"/>
      <c r="H36" s="235"/>
      <c r="I36" s="249"/>
      <c r="J36" s="213"/>
      <c r="K36" s="213"/>
      <c r="L36" s="213"/>
      <c r="M36" s="213"/>
      <c r="N36" s="213"/>
      <c r="O36" s="213"/>
      <c r="P36" s="213"/>
      <c r="Q36" s="213"/>
      <c r="R36" s="213"/>
      <c r="S36" s="213"/>
      <c r="T36" s="213"/>
      <c r="U36" s="213"/>
      <c r="V36" s="213"/>
      <c r="W36" s="213"/>
      <c r="X36" s="213"/>
      <c r="Y36" s="213"/>
      <c r="Z36" s="213"/>
      <c r="AA36" s="213"/>
      <c r="AB36" s="213"/>
      <c r="AC36" s="213">
        <v>0</v>
      </c>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337" t="s">
        <v>277</v>
      </c>
      <c r="C37" s="338"/>
      <c r="D37" s="339"/>
      <c r="E37" s="340"/>
      <c r="F37" s="341"/>
      <c r="G37" s="342"/>
      <c r="H37" s="235"/>
      <c r="I37" s="249"/>
      <c r="J37" s="213"/>
      <c r="K37" s="213"/>
      <c r="L37" s="213"/>
      <c r="M37" s="213"/>
      <c r="N37" s="213"/>
      <c r="O37" s="213"/>
      <c r="P37" s="213"/>
      <c r="Q37" s="213"/>
      <c r="R37" s="213"/>
      <c r="S37" s="213"/>
      <c r="T37" s="213"/>
      <c r="U37" s="213"/>
      <c r="V37" s="213"/>
      <c r="W37" s="213"/>
      <c r="X37" s="213"/>
      <c r="Y37" s="213"/>
      <c r="Z37" s="213"/>
      <c r="AA37" s="213"/>
      <c r="AB37" s="213"/>
      <c r="AC37" s="213">
        <v>1</v>
      </c>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6">
        <v>6</v>
      </c>
      <c r="B38" s="226" t="s">
        <v>278</v>
      </c>
      <c r="C38" s="238" t="s">
        <v>279</v>
      </c>
      <c r="D38" s="229" t="s">
        <v>231</v>
      </c>
      <c r="E38" s="231">
        <v>3.2015400000000001</v>
      </c>
      <c r="F38" s="233"/>
      <c r="G38" s="234">
        <f>ROUND(E38*F38,2)</f>
        <v>0</v>
      </c>
      <c r="H38" s="235" t="s">
        <v>232</v>
      </c>
      <c r="I38" s="249" t="s">
        <v>182</v>
      </c>
      <c r="J38" s="213"/>
      <c r="K38" s="213"/>
      <c r="L38" s="213"/>
      <c r="M38" s="213"/>
      <c r="N38" s="213"/>
      <c r="O38" s="213"/>
      <c r="P38" s="213"/>
      <c r="Q38" s="213"/>
      <c r="R38" s="213"/>
      <c r="S38" s="213"/>
      <c r="T38" s="213"/>
      <c r="U38" s="213"/>
      <c r="V38" s="213"/>
      <c r="W38" s="213"/>
      <c r="X38" s="213"/>
      <c r="Y38" s="213"/>
      <c r="Z38" s="213"/>
      <c r="AA38" s="213"/>
      <c r="AB38" s="213"/>
      <c r="AC38" s="213"/>
      <c r="AD38" s="213"/>
      <c r="AE38" s="213" t="s">
        <v>233</v>
      </c>
      <c r="AF38" s="213"/>
      <c r="AG38" s="213"/>
      <c r="AH38" s="213"/>
      <c r="AI38" s="213"/>
      <c r="AJ38" s="213"/>
      <c r="AK38" s="213"/>
      <c r="AL38" s="213"/>
      <c r="AM38" s="213">
        <v>21</v>
      </c>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7"/>
      <c r="B39" s="227"/>
      <c r="C39" s="266" t="s">
        <v>705</v>
      </c>
      <c r="D39" s="262"/>
      <c r="E39" s="264">
        <v>3.2015400000000001</v>
      </c>
      <c r="F39" s="234"/>
      <c r="G39" s="234"/>
      <c r="H39" s="235"/>
      <c r="I39" s="24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7"/>
      <c r="B40" s="337" t="s">
        <v>281</v>
      </c>
      <c r="C40" s="338"/>
      <c r="D40" s="339"/>
      <c r="E40" s="340"/>
      <c r="F40" s="341"/>
      <c r="G40" s="342"/>
      <c r="H40" s="235"/>
      <c r="I40" s="249"/>
      <c r="J40" s="213"/>
      <c r="K40" s="213"/>
      <c r="L40" s="213"/>
      <c r="M40" s="213"/>
      <c r="N40" s="213"/>
      <c r="O40" s="213"/>
      <c r="P40" s="213"/>
      <c r="Q40" s="213"/>
      <c r="R40" s="213"/>
      <c r="S40" s="213"/>
      <c r="T40" s="213"/>
      <c r="U40" s="213"/>
      <c r="V40" s="213"/>
      <c r="W40" s="213"/>
      <c r="X40" s="213"/>
      <c r="Y40" s="213"/>
      <c r="Z40" s="213"/>
      <c r="AA40" s="213"/>
      <c r="AB40" s="213"/>
      <c r="AC40" s="213">
        <v>0</v>
      </c>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6">
        <v>7</v>
      </c>
      <c r="B41" s="226" t="s">
        <v>282</v>
      </c>
      <c r="C41" s="238" t="s">
        <v>283</v>
      </c>
      <c r="D41" s="229" t="s">
        <v>231</v>
      </c>
      <c r="E41" s="231">
        <v>9.1968599999999991</v>
      </c>
      <c r="F41" s="233"/>
      <c r="G41" s="234">
        <f>ROUND(E41*F41,2)</f>
        <v>0</v>
      </c>
      <c r="H41" s="235" t="s">
        <v>232</v>
      </c>
      <c r="I41" s="249" t="s">
        <v>182</v>
      </c>
      <c r="J41" s="213"/>
      <c r="K41" s="213"/>
      <c r="L41" s="213"/>
      <c r="M41" s="213"/>
      <c r="N41" s="213"/>
      <c r="O41" s="213"/>
      <c r="P41" s="213"/>
      <c r="Q41" s="213"/>
      <c r="R41" s="213"/>
      <c r="S41" s="213"/>
      <c r="T41" s="213"/>
      <c r="U41" s="213"/>
      <c r="V41" s="213"/>
      <c r="W41" s="213"/>
      <c r="X41" s="213"/>
      <c r="Y41" s="213"/>
      <c r="Z41" s="213"/>
      <c r="AA41" s="213"/>
      <c r="AB41" s="213"/>
      <c r="AC41" s="213"/>
      <c r="AD41" s="213"/>
      <c r="AE41" s="213" t="s">
        <v>233</v>
      </c>
      <c r="AF41" s="213"/>
      <c r="AG41" s="213"/>
      <c r="AH41" s="213"/>
      <c r="AI41" s="213"/>
      <c r="AJ41" s="213"/>
      <c r="AK41" s="213"/>
      <c r="AL41" s="213"/>
      <c r="AM41" s="213">
        <v>21</v>
      </c>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x14ac:dyDescent="0.2">
      <c r="A42" s="245" t="s">
        <v>177</v>
      </c>
      <c r="B42" s="225" t="s">
        <v>139</v>
      </c>
      <c r="C42" s="237" t="s">
        <v>140</v>
      </c>
      <c r="D42" s="228"/>
      <c r="E42" s="230"/>
      <c r="F42" s="330">
        <f>SUM(G43:G66)</f>
        <v>0</v>
      </c>
      <c r="G42" s="331"/>
      <c r="H42" s="232"/>
      <c r="I42" s="248"/>
      <c r="AE42" t="s">
        <v>178</v>
      </c>
    </row>
    <row r="43" spans="1:60" outlineLevel="1" x14ac:dyDescent="0.2">
      <c r="A43" s="247"/>
      <c r="B43" s="343" t="s">
        <v>284</v>
      </c>
      <c r="C43" s="344"/>
      <c r="D43" s="345"/>
      <c r="E43" s="346"/>
      <c r="F43" s="347"/>
      <c r="G43" s="348"/>
      <c r="H43" s="235"/>
      <c r="I43" s="249"/>
      <c r="J43" s="213"/>
      <c r="K43" s="213"/>
      <c r="L43" s="213"/>
      <c r="M43" s="213"/>
      <c r="N43" s="213"/>
      <c r="O43" s="213"/>
      <c r="P43" s="213"/>
      <c r="Q43" s="213"/>
      <c r="R43" s="213"/>
      <c r="S43" s="213"/>
      <c r="T43" s="213"/>
      <c r="U43" s="213"/>
      <c r="V43" s="213"/>
      <c r="W43" s="213"/>
      <c r="X43" s="213"/>
      <c r="Y43" s="213"/>
      <c r="Z43" s="213"/>
      <c r="AA43" s="213"/>
      <c r="AB43" s="213"/>
      <c r="AC43" s="213">
        <v>0</v>
      </c>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6">
        <v>8</v>
      </c>
      <c r="B44" s="226" t="s">
        <v>285</v>
      </c>
      <c r="C44" s="238" t="s">
        <v>286</v>
      </c>
      <c r="D44" s="229" t="s">
        <v>231</v>
      </c>
      <c r="E44" s="231">
        <v>3.2015400000000001</v>
      </c>
      <c r="F44" s="233"/>
      <c r="G44" s="234">
        <f>ROUND(E44*F44,2)</f>
        <v>0</v>
      </c>
      <c r="H44" s="235" t="s">
        <v>232</v>
      </c>
      <c r="I44" s="249" t="s">
        <v>182</v>
      </c>
      <c r="J44" s="213"/>
      <c r="K44" s="213"/>
      <c r="L44" s="213"/>
      <c r="M44" s="213"/>
      <c r="N44" s="213"/>
      <c r="O44" s="213"/>
      <c r="P44" s="213"/>
      <c r="Q44" s="213"/>
      <c r="R44" s="213"/>
      <c r="S44" s="213"/>
      <c r="T44" s="213"/>
      <c r="U44" s="213"/>
      <c r="V44" s="213"/>
      <c r="W44" s="213"/>
      <c r="X44" s="213"/>
      <c r="Y44" s="213"/>
      <c r="Z44" s="213"/>
      <c r="AA44" s="213"/>
      <c r="AB44" s="213"/>
      <c r="AC44" s="213"/>
      <c r="AD44" s="213"/>
      <c r="AE44" s="213" t="s">
        <v>233</v>
      </c>
      <c r="AF44" s="213"/>
      <c r="AG44" s="213"/>
      <c r="AH44" s="213"/>
      <c r="AI44" s="213"/>
      <c r="AJ44" s="213"/>
      <c r="AK44" s="213"/>
      <c r="AL44" s="213"/>
      <c r="AM44" s="213">
        <v>21</v>
      </c>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227"/>
      <c r="C45" s="266" t="s">
        <v>705</v>
      </c>
      <c r="D45" s="262"/>
      <c r="E45" s="264">
        <v>3.2015400000000001</v>
      </c>
      <c r="F45" s="234"/>
      <c r="G45" s="234"/>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7"/>
      <c r="B46" s="337" t="s">
        <v>291</v>
      </c>
      <c r="C46" s="338"/>
      <c r="D46" s="339"/>
      <c r="E46" s="340"/>
      <c r="F46" s="341"/>
      <c r="G46" s="342"/>
      <c r="H46" s="235"/>
      <c r="I46" s="249"/>
      <c r="J46" s="213"/>
      <c r="K46" s="213"/>
      <c r="L46" s="213"/>
      <c r="M46" s="213"/>
      <c r="N46" s="213"/>
      <c r="O46" s="213"/>
      <c r="P46" s="213"/>
      <c r="Q46" s="213"/>
      <c r="R46" s="213"/>
      <c r="S46" s="213"/>
      <c r="T46" s="213"/>
      <c r="U46" s="213"/>
      <c r="V46" s="213"/>
      <c r="W46" s="213"/>
      <c r="X46" s="213"/>
      <c r="Y46" s="213"/>
      <c r="Z46" s="213"/>
      <c r="AA46" s="213"/>
      <c r="AB46" s="213"/>
      <c r="AC46" s="213">
        <v>0</v>
      </c>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337" t="s">
        <v>292</v>
      </c>
      <c r="C47" s="338"/>
      <c r="D47" s="339"/>
      <c r="E47" s="340"/>
      <c r="F47" s="341"/>
      <c r="G47" s="342"/>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t="s">
        <v>228</v>
      </c>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6">
        <v>9</v>
      </c>
      <c r="B48" s="226" t="s">
        <v>293</v>
      </c>
      <c r="C48" s="238" t="s">
        <v>294</v>
      </c>
      <c r="D48" s="229" t="s">
        <v>231</v>
      </c>
      <c r="E48" s="231">
        <v>6.4030800000000001</v>
      </c>
      <c r="F48" s="233"/>
      <c r="G48" s="234">
        <f>ROUND(E48*F48,2)</f>
        <v>0</v>
      </c>
      <c r="H48" s="235" t="s">
        <v>232</v>
      </c>
      <c r="I48" s="249" t="s">
        <v>182</v>
      </c>
      <c r="J48" s="213"/>
      <c r="K48" s="213"/>
      <c r="L48" s="213"/>
      <c r="M48" s="213"/>
      <c r="N48" s="213"/>
      <c r="O48" s="213"/>
      <c r="P48" s="213"/>
      <c r="Q48" s="213"/>
      <c r="R48" s="213"/>
      <c r="S48" s="213"/>
      <c r="T48" s="213"/>
      <c r="U48" s="213"/>
      <c r="V48" s="213"/>
      <c r="W48" s="213"/>
      <c r="X48" s="213"/>
      <c r="Y48" s="213"/>
      <c r="Z48" s="213"/>
      <c r="AA48" s="213"/>
      <c r="AB48" s="213"/>
      <c r="AC48" s="213"/>
      <c r="AD48" s="213"/>
      <c r="AE48" s="213" t="s">
        <v>233</v>
      </c>
      <c r="AF48" s="213"/>
      <c r="AG48" s="213"/>
      <c r="AH48" s="213"/>
      <c r="AI48" s="213"/>
      <c r="AJ48" s="213"/>
      <c r="AK48" s="213"/>
      <c r="AL48" s="213"/>
      <c r="AM48" s="213">
        <v>21</v>
      </c>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317" t="s">
        <v>295</v>
      </c>
      <c r="D49" s="318"/>
      <c r="E49" s="319"/>
      <c r="F49" s="320"/>
      <c r="G49" s="321"/>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8" t="str">
        <f>C49</f>
        <v>včetně strojního přemístění materiálu pro zásyp ze vzdálenosti do 10 m od okraje zásypu</v>
      </c>
      <c r="BB49" s="213"/>
      <c r="BC49" s="213"/>
      <c r="BD49" s="213"/>
      <c r="BE49" s="213"/>
      <c r="BF49" s="213"/>
      <c r="BG49" s="213"/>
      <c r="BH49" s="213"/>
    </row>
    <row r="50" spans="1:60" outlineLevel="1" x14ac:dyDescent="0.2">
      <c r="A50" s="247"/>
      <c r="B50" s="227"/>
      <c r="C50" s="266" t="s">
        <v>296</v>
      </c>
      <c r="D50" s="262"/>
      <c r="E50" s="264"/>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227"/>
      <c r="C51" s="266" t="s">
        <v>703</v>
      </c>
      <c r="D51" s="262"/>
      <c r="E51" s="264">
        <v>12.398400000000001</v>
      </c>
      <c r="F51" s="234"/>
      <c r="G51" s="234"/>
      <c r="H51" s="235"/>
      <c r="I51" s="249"/>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227"/>
      <c r="C52" s="266" t="s">
        <v>706</v>
      </c>
      <c r="D52" s="262"/>
      <c r="E52" s="264">
        <v>-1.4216800000000001</v>
      </c>
      <c r="F52" s="234"/>
      <c r="G52" s="234"/>
      <c r="H52" s="235"/>
      <c r="I52" s="249"/>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7"/>
      <c r="B53" s="227"/>
      <c r="C53" s="266" t="s">
        <v>707</v>
      </c>
      <c r="D53" s="262"/>
      <c r="E53" s="264">
        <v>-4.5736299999999996</v>
      </c>
      <c r="F53" s="234"/>
      <c r="G53" s="234"/>
      <c r="H53" s="235"/>
      <c r="I53" s="249"/>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337" t="s">
        <v>300</v>
      </c>
      <c r="C54" s="338"/>
      <c r="D54" s="339"/>
      <c r="E54" s="340"/>
      <c r="F54" s="341"/>
      <c r="G54" s="342"/>
      <c r="H54" s="235"/>
      <c r="I54" s="249"/>
      <c r="J54" s="213"/>
      <c r="K54" s="213"/>
      <c r="L54" s="213"/>
      <c r="M54" s="213"/>
      <c r="N54" s="213"/>
      <c r="O54" s="213"/>
      <c r="P54" s="213"/>
      <c r="Q54" s="213"/>
      <c r="R54" s="213"/>
      <c r="S54" s="213"/>
      <c r="T54" s="213"/>
      <c r="U54" s="213"/>
      <c r="V54" s="213"/>
      <c r="W54" s="213"/>
      <c r="X54" s="213"/>
      <c r="Y54" s="213"/>
      <c r="Z54" s="213"/>
      <c r="AA54" s="213"/>
      <c r="AB54" s="213"/>
      <c r="AC54" s="213">
        <v>0</v>
      </c>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ht="22.5" outlineLevel="1" x14ac:dyDescent="0.2">
      <c r="A55" s="247"/>
      <c r="B55" s="337" t="s">
        <v>301</v>
      </c>
      <c r="C55" s="338"/>
      <c r="D55" s="339"/>
      <c r="E55" s="340"/>
      <c r="F55" s="341"/>
      <c r="G55" s="342"/>
      <c r="H55" s="235"/>
      <c r="I55" s="249"/>
      <c r="J55" s="213"/>
      <c r="K55" s="213"/>
      <c r="L55" s="213"/>
      <c r="M55" s="213"/>
      <c r="N55" s="213"/>
      <c r="O55" s="213"/>
      <c r="P55" s="213"/>
      <c r="Q55" s="213"/>
      <c r="R55" s="213"/>
      <c r="S55" s="213"/>
      <c r="T55" s="213"/>
      <c r="U55" s="213"/>
      <c r="V55" s="213"/>
      <c r="W55" s="213"/>
      <c r="X55" s="213"/>
      <c r="Y55" s="213"/>
      <c r="Z55" s="213"/>
      <c r="AA55" s="213"/>
      <c r="AB55" s="213"/>
      <c r="AC55" s="213"/>
      <c r="AD55" s="213"/>
      <c r="AE55" s="213" t="s">
        <v>228</v>
      </c>
      <c r="AF55" s="213"/>
      <c r="AG55" s="213"/>
      <c r="AH55" s="213"/>
      <c r="AI55" s="213"/>
      <c r="AJ55" s="213"/>
      <c r="AK55" s="213"/>
      <c r="AL55" s="213"/>
      <c r="AM55" s="213"/>
      <c r="AN55" s="213"/>
      <c r="AO55" s="213"/>
      <c r="AP55" s="213"/>
      <c r="AQ55" s="213"/>
      <c r="AR55" s="213"/>
      <c r="AS55" s="213"/>
      <c r="AT55" s="213"/>
      <c r="AU55" s="213"/>
      <c r="AV55" s="213"/>
      <c r="AW55" s="213"/>
      <c r="AX55" s="213"/>
      <c r="AY55" s="213"/>
      <c r="AZ55" s="218" t="str">
        <f>B55</f>
        <v>sypaninou z vhodných hornin tř. 1 - 4 nebo materiálem připraveným podél výkopu ve vzdálenosti do 3 m od jeho kraje, pro jakoukoliv hloubku výkopu a jakoukoliv míru zhutnění,</v>
      </c>
      <c r="BA55" s="213"/>
      <c r="BB55" s="213"/>
      <c r="BC55" s="213"/>
      <c r="BD55" s="213"/>
      <c r="BE55" s="213"/>
      <c r="BF55" s="213"/>
      <c r="BG55" s="213"/>
      <c r="BH55" s="213"/>
    </row>
    <row r="56" spans="1:60" outlineLevel="1" x14ac:dyDescent="0.2">
      <c r="A56" s="246">
        <v>10</v>
      </c>
      <c r="B56" s="226" t="s">
        <v>302</v>
      </c>
      <c r="C56" s="238" t="s">
        <v>303</v>
      </c>
      <c r="D56" s="229" t="s">
        <v>231</v>
      </c>
      <c r="E56" s="231">
        <v>4.5578000000000003</v>
      </c>
      <c r="F56" s="233"/>
      <c r="G56" s="234">
        <f>ROUND(E56*F56,2)</f>
        <v>0</v>
      </c>
      <c r="H56" s="235" t="s">
        <v>232</v>
      </c>
      <c r="I56" s="249" t="s">
        <v>182</v>
      </c>
      <c r="J56" s="213"/>
      <c r="K56" s="213"/>
      <c r="L56" s="213"/>
      <c r="M56" s="213"/>
      <c r="N56" s="213"/>
      <c r="O56" s="213"/>
      <c r="P56" s="213"/>
      <c r="Q56" s="213"/>
      <c r="R56" s="213"/>
      <c r="S56" s="213"/>
      <c r="T56" s="213"/>
      <c r="U56" s="213"/>
      <c r="V56" s="213"/>
      <c r="W56" s="213"/>
      <c r="X56" s="213"/>
      <c r="Y56" s="213"/>
      <c r="Z56" s="213"/>
      <c r="AA56" s="213"/>
      <c r="AB56" s="213"/>
      <c r="AC56" s="213"/>
      <c r="AD56" s="213"/>
      <c r="AE56" s="213" t="s">
        <v>233</v>
      </c>
      <c r="AF56" s="213"/>
      <c r="AG56" s="213"/>
      <c r="AH56" s="213"/>
      <c r="AI56" s="213"/>
      <c r="AJ56" s="213"/>
      <c r="AK56" s="213"/>
      <c r="AL56" s="213"/>
      <c r="AM56" s="213">
        <v>21</v>
      </c>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7"/>
      <c r="B57" s="227"/>
      <c r="C57" s="266" t="s">
        <v>708</v>
      </c>
      <c r="D57" s="262"/>
      <c r="E57" s="264">
        <v>4.5578000000000003</v>
      </c>
      <c r="F57" s="234"/>
      <c r="G57" s="234"/>
      <c r="H57" s="235"/>
      <c r="I57" s="249"/>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6">
        <v>11</v>
      </c>
      <c r="B58" s="226" t="s">
        <v>305</v>
      </c>
      <c r="C58" s="238" t="s">
        <v>306</v>
      </c>
      <c r="D58" s="229" t="s">
        <v>307</v>
      </c>
      <c r="E58" s="231">
        <v>7.3654099999999998</v>
      </c>
      <c r="F58" s="233"/>
      <c r="G58" s="234">
        <f>ROUND(E58*F58,2)</f>
        <v>0</v>
      </c>
      <c r="H58" s="235" t="s">
        <v>308</v>
      </c>
      <c r="I58" s="249" t="s">
        <v>182</v>
      </c>
      <c r="J58" s="213"/>
      <c r="K58" s="213"/>
      <c r="L58" s="213"/>
      <c r="M58" s="213"/>
      <c r="N58" s="213"/>
      <c r="O58" s="213"/>
      <c r="P58" s="213"/>
      <c r="Q58" s="213"/>
      <c r="R58" s="213"/>
      <c r="S58" s="213"/>
      <c r="T58" s="213"/>
      <c r="U58" s="213"/>
      <c r="V58" s="213"/>
      <c r="W58" s="213"/>
      <c r="X58" s="213"/>
      <c r="Y58" s="213"/>
      <c r="Z58" s="213"/>
      <c r="AA58" s="213"/>
      <c r="AB58" s="213"/>
      <c r="AC58" s="213"/>
      <c r="AD58" s="213"/>
      <c r="AE58" s="213" t="s">
        <v>183</v>
      </c>
      <c r="AF58" s="213"/>
      <c r="AG58" s="213"/>
      <c r="AH58" s="213"/>
      <c r="AI58" s="213"/>
      <c r="AJ58" s="213"/>
      <c r="AK58" s="213"/>
      <c r="AL58" s="213"/>
      <c r="AM58" s="213">
        <v>21</v>
      </c>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ht="22.5" outlineLevel="1" x14ac:dyDescent="0.2">
      <c r="A59" s="247"/>
      <c r="B59" s="227"/>
      <c r="C59" s="266" t="s">
        <v>709</v>
      </c>
      <c r="D59" s="262"/>
      <c r="E59" s="264">
        <v>7.3654099999999998</v>
      </c>
      <c r="F59" s="234"/>
      <c r="G59" s="234"/>
      <c r="H59" s="235"/>
      <c r="I59" s="249"/>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6">
        <v>12</v>
      </c>
      <c r="B60" s="226" t="s">
        <v>310</v>
      </c>
      <c r="C60" s="238" t="s">
        <v>311</v>
      </c>
      <c r="D60" s="229" t="s">
        <v>307</v>
      </c>
      <c r="E60" s="231">
        <v>5.1736899999999997</v>
      </c>
      <c r="F60" s="233"/>
      <c r="G60" s="234">
        <f>ROUND(E60*F60,2)</f>
        <v>0</v>
      </c>
      <c r="H60" s="235" t="s">
        <v>308</v>
      </c>
      <c r="I60" s="249" t="s">
        <v>182</v>
      </c>
      <c r="J60" s="213"/>
      <c r="K60" s="213"/>
      <c r="L60" s="213"/>
      <c r="M60" s="213"/>
      <c r="N60" s="213"/>
      <c r="O60" s="213"/>
      <c r="P60" s="213"/>
      <c r="Q60" s="213"/>
      <c r="R60" s="213"/>
      <c r="S60" s="213"/>
      <c r="T60" s="213"/>
      <c r="U60" s="213"/>
      <c r="V60" s="213"/>
      <c r="W60" s="213"/>
      <c r="X60" s="213"/>
      <c r="Y60" s="213"/>
      <c r="Z60" s="213"/>
      <c r="AA60" s="213"/>
      <c r="AB60" s="213"/>
      <c r="AC60" s="213"/>
      <c r="AD60" s="213"/>
      <c r="AE60" s="213" t="s">
        <v>183</v>
      </c>
      <c r="AF60" s="213"/>
      <c r="AG60" s="213"/>
      <c r="AH60" s="213"/>
      <c r="AI60" s="213"/>
      <c r="AJ60" s="213"/>
      <c r="AK60" s="213"/>
      <c r="AL60" s="213"/>
      <c r="AM60" s="213">
        <v>21</v>
      </c>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227"/>
      <c r="C61" s="266" t="s">
        <v>710</v>
      </c>
      <c r="D61" s="262"/>
      <c r="E61" s="264">
        <v>5.1736899999999997</v>
      </c>
      <c r="F61" s="234"/>
      <c r="G61" s="234"/>
      <c r="H61" s="235"/>
      <c r="I61" s="249"/>
      <c r="J61" s="213"/>
      <c r="K61" s="213"/>
      <c r="L61" s="213"/>
      <c r="M61" s="213"/>
      <c r="N61" s="213"/>
      <c r="O61" s="213"/>
      <c r="P61" s="213"/>
      <c r="Q61" s="213"/>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7"/>
      <c r="B62" s="227"/>
      <c r="C62" s="267" t="s">
        <v>245</v>
      </c>
      <c r="D62" s="263"/>
      <c r="E62" s="265"/>
      <c r="F62" s="234"/>
      <c r="G62" s="234"/>
      <c r="H62" s="235"/>
      <c r="I62" s="249"/>
      <c r="J62" s="213"/>
      <c r="K62" s="213"/>
      <c r="L62" s="213"/>
      <c r="M62" s="213"/>
      <c r="N62" s="213"/>
      <c r="O62" s="213"/>
      <c r="P62" s="213"/>
      <c r="Q62" s="213"/>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7"/>
      <c r="B63" s="227"/>
      <c r="C63" s="268" t="s">
        <v>711</v>
      </c>
      <c r="D63" s="263"/>
      <c r="E63" s="265">
        <v>12.398400000000001</v>
      </c>
      <c r="F63" s="234"/>
      <c r="G63" s="234"/>
      <c r="H63" s="235"/>
      <c r="I63" s="249"/>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227"/>
      <c r="C64" s="268" t="s">
        <v>712</v>
      </c>
      <c r="D64" s="263"/>
      <c r="E64" s="265">
        <v>-1.4216800000000001</v>
      </c>
      <c r="F64" s="234"/>
      <c r="G64" s="234"/>
      <c r="H64" s="235"/>
      <c r="I64" s="249"/>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7"/>
      <c r="B65" s="227"/>
      <c r="C65" s="268" t="s">
        <v>713</v>
      </c>
      <c r="D65" s="263"/>
      <c r="E65" s="265">
        <v>-4.5736299999999996</v>
      </c>
      <c r="F65" s="234"/>
      <c r="G65" s="234"/>
      <c r="H65" s="235"/>
      <c r="I65" s="249"/>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7" t="s">
        <v>250</v>
      </c>
      <c r="D66" s="263"/>
      <c r="E66" s="265"/>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x14ac:dyDescent="0.2">
      <c r="A67" s="245" t="s">
        <v>177</v>
      </c>
      <c r="B67" s="225" t="s">
        <v>141</v>
      </c>
      <c r="C67" s="237" t="s">
        <v>142</v>
      </c>
      <c r="D67" s="228"/>
      <c r="E67" s="230"/>
      <c r="F67" s="330">
        <f>SUM(G68:G71)</f>
        <v>0</v>
      </c>
      <c r="G67" s="331"/>
      <c r="H67" s="232"/>
      <c r="I67" s="248"/>
      <c r="AE67" t="s">
        <v>178</v>
      </c>
    </row>
    <row r="68" spans="1:60" outlineLevel="1" x14ac:dyDescent="0.2">
      <c r="A68" s="247"/>
      <c r="B68" s="343" t="s">
        <v>313</v>
      </c>
      <c r="C68" s="344"/>
      <c r="D68" s="345"/>
      <c r="E68" s="346"/>
      <c r="F68" s="347"/>
      <c r="G68" s="348"/>
      <c r="H68" s="235"/>
      <c r="I68" s="249"/>
      <c r="J68" s="213"/>
      <c r="K68" s="213"/>
      <c r="L68" s="213"/>
      <c r="M68" s="213"/>
      <c r="N68" s="213"/>
      <c r="O68" s="213"/>
      <c r="P68" s="213"/>
      <c r="Q68" s="213"/>
      <c r="R68" s="213"/>
      <c r="S68" s="213"/>
      <c r="T68" s="213"/>
      <c r="U68" s="213"/>
      <c r="V68" s="213"/>
      <c r="W68" s="213"/>
      <c r="X68" s="213"/>
      <c r="Y68" s="213"/>
      <c r="Z68" s="213"/>
      <c r="AA68" s="213"/>
      <c r="AB68" s="213"/>
      <c r="AC68" s="213">
        <v>0</v>
      </c>
      <c r="AD68" s="213"/>
      <c r="AE68" s="213"/>
      <c r="AF68" s="213"/>
      <c r="AG68" s="213"/>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337" t="s">
        <v>314</v>
      </c>
      <c r="C69" s="338"/>
      <c r="D69" s="339"/>
      <c r="E69" s="340"/>
      <c r="F69" s="341"/>
      <c r="G69" s="342"/>
      <c r="H69" s="235"/>
      <c r="I69" s="249"/>
      <c r="J69" s="213"/>
      <c r="K69" s="213"/>
      <c r="L69" s="213"/>
      <c r="M69" s="213"/>
      <c r="N69" s="213"/>
      <c r="O69" s="213"/>
      <c r="P69" s="213"/>
      <c r="Q69" s="213"/>
      <c r="R69" s="213"/>
      <c r="S69" s="213"/>
      <c r="T69" s="213"/>
      <c r="U69" s="213"/>
      <c r="V69" s="213"/>
      <c r="W69" s="213"/>
      <c r="X69" s="213"/>
      <c r="Y69" s="213"/>
      <c r="Z69" s="213"/>
      <c r="AA69" s="213"/>
      <c r="AB69" s="213"/>
      <c r="AC69" s="213"/>
      <c r="AD69" s="213"/>
      <c r="AE69" s="213" t="s">
        <v>228</v>
      </c>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6">
        <v>13</v>
      </c>
      <c r="B70" s="226" t="s">
        <v>315</v>
      </c>
      <c r="C70" s="238" t="s">
        <v>316</v>
      </c>
      <c r="D70" s="229" t="s">
        <v>231</v>
      </c>
      <c r="E70" s="231">
        <v>1.4216800000000001</v>
      </c>
      <c r="F70" s="233"/>
      <c r="G70" s="234">
        <f>ROUND(E70*F70,2)</f>
        <v>0</v>
      </c>
      <c r="H70" s="235" t="s">
        <v>317</v>
      </c>
      <c r="I70" s="249" t="s">
        <v>182</v>
      </c>
      <c r="J70" s="213"/>
      <c r="K70" s="213"/>
      <c r="L70" s="213"/>
      <c r="M70" s="213"/>
      <c r="N70" s="213"/>
      <c r="O70" s="213"/>
      <c r="P70" s="213"/>
      <c r="Q70" s="213"/>
      <c r="R70" s="213"/>
      <c r="S70" s="213"/>
      <c r="T70" s="213"/>
      <c r="U70" s="213"/>
      <c r="V70" s="213"/>
      <c r="W70" s="213"/>
      <c r="X70" s="213"/>
      <c r="Y70" s="213"/>
      <c r="Z70" s="213"/>
      <c r="AA70" s="213"/>
      <c r="AB70" s="213"/>
      <c r="AC70" s="213"/>
      <c r="AD70" s="213"/>
      <c r="AE70" s="213" t="s">
        <v>233</v>
      </c>
      <c r="AF70" s="213"/>
      <c r="AG70" s="213"/>
      <c r="AH70" s="213"/>
      <c r="AI70" s="213"/>
      <c r="AJ70" s="213"/>
      <c r="AK70" s="213"/>
      <c r="AL70" s="213"/>
      <c r="AM70" s="213">
        <v>21</v>
      </c>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7"/>
      <c r="B71" s="227"/>
      <c r="C71" s="266" t="s">
        <v>714</v>
      </c>
      <c r="D71" s="262"/>
      <c r="E71" s="264">
        <v>1.4216800000000001</v>
      </c>
      <c r="F71" s="234"/>
      <c r="G71" s="234"/>
      <c r="H71" s="235"/>
      <c r="I71" s="249"/>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x14ac:dyDescent="0.2">
      <c r="A72" s="245" t="s">
        <v>177</v>
      </c>
      <c r="B72" s="225" t="s">
        <v>149</v>
      </c>
      <c r="C72" s="237" t="s">
        <v>150</v>
      </c>
      <c r="D72" s="228"/>
      <c r="E72" s="230"/>
      <c r="F72" s="330">
        <f>SUM(G73:G75)</f>
        <v>0</v>
      </c>
      <c r="G72" s="331"/>
      <c r="H72" s="232"/>
      <c r="I72" s="248"/>
      <c r="AE72" t="s">
        <v>178</v>
      </c>
    </row>
    <row r="73" spans="1:60" outlineLevel="1" x14ac:dyDescent="0.2">
      <c r="A73" s="247"/>
      <c r="B73" s="343" t="s">
        <v>426</v>
      </c>
      <c r="C73" s="344"/>
      <c r="D73" s="345"/>
      <c r="E73" s="346"/>
      <c r="F73" s="347"/>
      <c r="G73" s="348"/>
      <c r="H73" s="235"/>
      <c r="I73" s="249"/>
      <c r="J73" s="213"/>
      <c r="K73" s="213"/>
      <c r="L73" s="213"/>
      <c r="M73" s="213"/>
      <c r="N73" s="213"/>
      <c r="O73" s="213"/>
      <c r="P73" s="213"/>
      <c r="Q73" s="213"/>
      <c r="R73" s="213"/>
      <c r="S73" s="213"/>
      <c r="T73" s="213"/>
      <c r="U73" s="213"/>
      <c r="V73" s="213"/>
      <c r="W73" s="213"/>
      <c r="X73" s="213"/>
      <c r="Y73" s="213"/>
      <c r="Z73" s="213"/>
      <c r="AA73" s="213"/>
      <c r="AB73" s="213"/>
      <c r="AC73" s="213">
        <v>0</v>
      </c>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7"/>
      <c r="B74" s="337" t="s">
        <v>427</v>
      </c>
      <c r="C74" s="338"/>
      <c r="D74" s="339"/>
      <c r="E74" s="340"/>
      <c r="F74" s="341"/>
      <c r="G74" s="342"/>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t="s">
        <v>228</v>
      </c>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6">
        <v>14</v>
      </c>
      <c r="B75" s="226" t="s">
        <v>428</v>
      </c>
      <c r="C75" s="238" t="s">
        <v>429</v>
      </c>
      <c r="D75" s="229" t="s">
        <v>430</v>
      </c>
      <c r="E75" s="231">
        <v>14.14873</v>
      </c>
      <c r="F75" s="233"/>
      <c r="G75" s="234">
        <f>ROUND(E75*F75,2)</f>
        <v>0</v>
      </c>
      <c r="H75" s="235" t="s">
        <v>317</v>
      </c>
      <c r="I75" s="249" t="s">
        <v>182</v>
      </c>
      <c r="J75" s="213"/>
      <c r="K75" s="213"/>
      <c r="L75" s="213"/>
      <c r="M75" s="213"/>
      <c r="N75" s="213"/>
      <c r="O75" s="213"/>
      <c r="P75" s="213"/>
      <c r="Q75" s="213"/>
      <c r="R75" s="213"/>
      <c r="S75" s="213"/>
      <c r="T75" s="213"/>
      <c r="U75" s="213"/>
      <c r="V75" s="213"/>
      <c r="W75" s="213"/>
      <c r="X75" s="213"/>
      <c r="Y75" s="213"/>
      <c r="Z75" s="213"/>
      <c r="AA75" s="213"/>
      <c r="AB75" s="213"/>
      <c r="AC75" s="213"/>
      <c r="AD75" s="213"/>
      <c r="AE75" s="213" t="s">
        <v>233</v>
      </c>
      <c r="AF75" s="213"/>
      <c r="AG75" s="213"/>
      <c r="AH75" s="213"/>
      <c r="AI75" s="213"/>
      <c r="AJ75" s="213"/>
      <c r="AK75" s="213"/>
      <c r="AL75" s="213"/>
      <c r="AM75" s="213">
        <v>21</v>
      </c>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x14ac:dyDescent="0.2">
      <c r="A76" s="245" t="s">
        <v>177</v>
      </c>
      <c r="B76" s="225" t="s">
        <v>151</v>
      </c>
      <c r="C76" s="237" t="s">
        <v>152</v>
      </c>
      <c r="D76" s="228"/>
      <c r="E76" s="230"/>
      <c r="F76" s="330">
        <f>SUM(G77:G79)</f>
        <v>0</v>
      </c>
      <c r="G76" s="331"/>
      <c r="H76" s="232"/>
      <c r="I76" s="248"/>
      <c r="AE76" t="s">
        <v>178</v>
      </c>
    </row>
    <row r="77" spans="1:60" outlineLevel="1" x14ac:dyDescent="0.2">
      <c r="A77" s="247"/>
      <c r="B77" s="343" t="s">
        <v>431</v>
      </c>
      <c r="C77" s="344"/>
      <c r="D77" s="345"/>
      <c r="E77" s="346"/>
      <c r="F77" s="347"/>
      <c r="G77" s="348"/>
      <c r="H77" s="235"/>
      <c r="I77" s="249"/>
      <c r="J77" s="213"/>
      <c r="K77" s="213"/>
      <c r="L77" s="213"/>
      <c r="M77" s="213"/>
      <c r="N77" s="213"/>
      <c r="O77" s="213"/>
      <c r="P77" s="213"/>
      <c r="Q77" s="213"/>
      <c r="R77" s="213"/>
      <c r="S77" s="213"/>
      <c r="T77" s="213"/>
      <c r="U77" s="213"/>
      <c r="V77" s="213"/>
      <c r="W77" s="213"/>
      <c r="X77" s="213"/>
      <c r="Y77" s="213"/>
      <c r="Z77" s="213"/>
      <c r="AA77" s="213"/>
      <c r="AB77" s="213"/>
      <c r="AC77" s="213">
        <v>0</v>
      </c>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6">
        <v>15</v>
      </c>
      <c r="B78" s="226" t="s">
        <v>715</v>
      </c>
      <c r="C78" s="238" t="s">
        <v>716</v>
      </c>
      <c r="D78" s="229" t="s">
        <v>222</v>
      </c>
      <c r="E78" s="231">
        <v>19.68</v>
      </c>
      <c r="F78" s="233"/>
      <c r="G78" s="234">
        <f>ROUND(E78*F78,2)</f>
        <v>0</v>
      </c>
      <c r="H78" s="235" t="s">
        <v>151</v>
      </c>
      <c r="I78" s="249" t="s">
        <v>182</v>
      </c>
      <c r="J78" s="213"/>
      <c r="K78" s="213"/>
      <c r="L78" s="213"/>
      <c r="M78" s="213"/>
      <c r="N78" s="213"/>
      <c r="O78" s="213"/>
      <c r="P78" s="213"/>
      <c r="Q78" s="213"/>
      <c r="R78" s="213"/>
      <c r="S78" s="213"/>
      <c r="T78" s="213"/>
      <c r="U78" s="213"/>
      <c r="V78" s="213"/>
      <c r="W78" s="213"/>
      <c r="X78" s="213"/>
      <c r="Y78" s="213"/>
      <c r="Z78" s="213"/>
      <c r="AA78" s="213"/>
      <c r="AB78" s="213"/>
      <c r="AC78" s="213"/>
      <c r="AD78" s="213"/>
      <c r="AE78" s="213" t="s">
        <v>233</v>
      </c>
      <c r="AF78" s="213"/>
      <c r="AG78" s="213"/>
      <c r="AH78" s="213"/>
      <c r="AI78" s="213"/>
      <c r="AJ78" s="213"/>
      <c r="AK78" s="213"/>
      <c r="AL78" s="213"/>
      <c r="AM78" s="213">
        <v>21</v>
      </c>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227"/>
      <c r="C79" s="266" t="s">
        <v>717</v>
      </c>
      <c r="D79" s="262"/>
      <c r="E79" s="264">
        <v>19.68</v>
      </c>
      <c r="F79" s="234"/>
      <c r="G79" s="234"/>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x14ac:dyDescent="0.2">
      <c r="A80" s="245" t="s">
        <v>177</v>
      </c>
      <c r="B80" s="225" t="s">
        <v>153</v>
      </c>
      <c r="C80" s="237" t="s">
        <v>154</v>
      </c>
      <c r="D80" s="228"/>
      <c r="E80" s="230"/>
      <c r="F80" s="330">
        <f>SUM(G81:G96)</f>
        <v>0</v>
      </c>
      <c r="G80" s="331"/>
      <c r="H80" s="232"/>
      <c r="I80" s="248"/>
      <c r="AE80" t="s">
        <v>178</v>
      </c>
    </row>
    <row r="81" spans="1:60" outlineLevel="1" x14ac:dyDescent="0.2">
      <c r="A81" s="247"/>
      <c r="B81" s="343" t="s">
        <v>475</v>
      </c>
      <c r="C81" s="344"/>
      <c r="D81" s="345"/>
      <c r="E81" s="346"/>
      <c r="F81" s="347"/>
      <c r="G81" s="348"/>
      <c r="H81" s="235"/>
      <c r="I81" s="249"/>
      <c r="J81" s="213"/>
      <c r="K81" s="213"/>
      <c r="L81" s="213"/>
      <c r="M81" s="213"/>
      <c r="N81" s="213"/>
      <c r="O81" s="213"/>
      <c r="P81" s="213"/>
      <c r="Q81" s="213"/>
      <c r="R81" s="213"/>
      <c r="S81" s="213"/>
      <c r="T81" s="213"/>
      <c r="U81" s="213"/>
      <c r="V81" s="213"/>
      <c r="W81" s="213"/>
      <c r="X81" s="213"/>
      <c r="Y81" s="213"/>
      <c r="Z81" s="213"/>
      <c r="AA81" s="213"/>
      <c r="AB81" s="213"/>
      <c r="AC81" s="213">
        <v>0</v>
      </c>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6">
        <v>16</v>
      </c>
      <c r="B82" s="226" t="s">
        <v>718</v>
      </c>
      <c r="C82" s="238" t="s">
        <v>719</v>
      </c>
      <c r="D82" s="229" t="s">
        <v>222</v>
      </c>
      <c r="E82" s="231">
        <v>19.68</v>
      </c>
      <c r="F82" s="233"/>
      <c r="G82" s="234">
        <f>ROUND(E82*F82,2)</f>
        <v>0</v>
      </c>
      <c r="H82" s="235" t="s">
        <v>153</v>
      </c>
      <c r="I82" s="249" t="s">
        <v>182</v>
      </c>
      <c r="J82" s="213"/>
      <c r="K82" s="213"/>
      <c r="L82" s="213"/>
      <c r="M82" s="213"/>
      <c r="N82" s="213"/>
      <c r="O82" s="213"/>
      <c r="P82" s="213"/>
      <c r="Q82" s="213"/>
      <c r="R82" s="213"/>
      <c r="S82" s="213"/>
      <c r="T82" s="213"/>
      <c r="U82" s="213"/>
      <c r="V82" s="213"/>
      <c r="W82" s="213"/>
      <c r="X82" s="213"/>
      <c r="Y82" s="213"/>
      <c r="Z82" s="213"/>
      <c r="AA82" s="213"/>
      <c r="AB82" s="213"/>
      <c r="AC82" s="213"/>
      <c r="AD82" s="213"/>
      <c r="AE82" s="213" t="s">
        <v>233</v>
      </c>
      <c r="AF82" s="213"/>
      <c r="AG82" s="213"/>
      <c r="AH82" s="213"/>
      <c r="AI82" s="213"/>
      <c r="AJ82" s="213"/>
      <c r="AK82" s="213"/>
      <c r="AL82" s="213"/>
      <c r="AM82" s="213">
        <v>21</v>
      </c>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7"/>
      <c r="B83" s="227"/>
      <c r="C83" s="266" t="s">
        <v>717</v>
      </c>
      <c r="D83" s="262"/>
      <c r="E83" s="264">
        <v>19.68</v>
      </c>
      <c r="F83" s="234"/>
      <c r="G83" s="234"/>
      <c r="H83" s="235"/>
      <c r="I83" s="249"/>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6">
        <v>17</v>
      </c>
      <c r="B84" s="226" t="s">
        <v>720</v>
      </c>
      <c r="C84" s="238" t="s">
        <v>721</v>
      </c>
      <c r="D84" s="229" t="s">
        <v>333</v>
      </c>
      <c r="E84" s="231">
        <v>9</v>
      </c>
      <c r="F84" s="233"/>
      <c r="G84" s="234">
        <f>ROUND(E84*F84,2)</f>
        <v>0</v>
      </c>
      <c r="H84" s="235" t="s">
        <v>153</v>
      </c>
      <c r="I84" s="249" t="s">
        <v>182</v>
      </c>
      <c r="J84" s="213"/>
      <c r="K84" s="213"/>
      <c r="L84" s="213"/>
      <c r="M84" s="213"/>
      <c r="N84" s="213"/>
      <c r="O84" s="213"/>
      <c r="P84" s="213"/>
      <c r="Q84" s="213"/>
      <c r="R84" s="213"/>
      <c r="S84" s="213"/>
      <c r="T84" s="213"/>
      <c r="U84" s="213"/>
      <c r="V84" s="213"/>
      <c r="W84" s="213"/>
      <c r="X84" s="213"/>
      <c r="Y84" s="213"/>
      <c r="Z84" s="213"/>
      <c r="AA84" s="213"/>
      <c r="AB84" s="213"/>
      <c r="AC84" s="213"/>
      <c r="AD84" s="213"/>
      <c r="AE84" s="213" t="s">
        <v>233</v>
      </c>
      <c r="AF84" s="213"/>
      <c r="AG84" s="213"/>
      <c r="AH84" s="213"/>
      <c r="AI84" s="213"/>
      <c r="AJ84" s="213"/>
      <c r="AK84" s="213"/>
      <c r="AL84" s="213"/>
      <c r="AM84" s="213">
        <v>21</v>
      </c>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7"/>
      <c r="B85" s="227"/>
      <c r="C85" s="266" t="s">
        <v>722</v>
      </c>
      <c r="D85" s="262"/>
      <c r="E85" s="264">
        <v>9</v>
      </c>
      <c r="F85" s="234"/>
      <c r="G85" s="234"/>
      <c r="H85" s="235"/>
      <c r="I85" s="249"/>
      <c r="J85" s="213"/>
      <c r="K85" s="213"/>
      <c r="L85" s="213"/>
      <c r="M85" s="213"/>
      <c r="N85" s="213"/>
      <c r="O85" s="213"/>
      <c r="P85" s="213"/>
      <c r="Q85" s="213"/>
      <c r="R85" s="213"/>
      <c r="S85" s="213"/>
      <c r="T85" s="213"/>
      <c r="U85" s="213"/>
      <c r="V85" s="213"/>
      <c r="W85" s="213"/>
      <c r="X85" s="213"/>
      <c r="Y85" s="213"/>
      <c r="Z85" s="213"/>
      <c r="AA85" s="213"/>
      <c r="AB85" s="213"/>
      <c r="AC85" s="213"/>
      <c r="AD85" s="213"/>
      <c r="AE85" s="213"/>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6">
        <v>18</v>
      </c>
      <c r="B86" s="226" t="s">
        <v>478</v>
      </c>
      <c r="C86" s="238" t="s">
        <v>479</v>
      </c>
      <c r="D86" s="229" t="s">
        <v>333</v>
      </c>
      <c r="E86" s="231">
        <v>9</v>
      </c>
      <c r="F86" s="233"/>
      <c r="G86" s="234">
        <f>ROUND(E86*F86,2)</f>
        <v>0</v>
      </c>
      <c r="H86" s="235" t="s">
        <v>153</v>
      </c>
      <c r="I86" s="249" t="s">
        <v>182</v>
      </c>
      <c r="J86" s="213"/>
      <c r="K86" s="213"/>
      <c r="L86" s="213"/>
      <c r="M86" s="213"/>
      <c r="N86" s="213"/>
      <c r="O86" s="213"/>
      <c r="P86" s="213"/>
      <c r="Q86" s="213"/>
      <c r="R86" s="213"/>
      <c r="S86" s="213"/>
      <c r="T86" s="213"/>
      <c r="U86" s="213"/>
      <c r="V86" s="213"/>
      <c r="W86" s="213"/>
      <c r="X86" s="213"/>
      <c r="Y86" s="213"/>
      <c r="Z86" s="213"/>
      <c r="AA86" s="213"/>
      <c r="AB86" s="213"/>
      <c r="AC86" s="213"/>
      <c r="AD86" s="213"/>
      <c r="AE86" s="213" t="s">
        <v>233</v>
      </c>
      <c r="AF86" s="213"/>
      <c r="AG86" s="213"/>
      <c r="AH86" s="213"/>
      <c r="AI86" s="213"/>
      <c r="AJ86" s="213"/>
      <c r="AK86" s="213"/>
      <c r="AL86" s="213"/>
      <c r="AM86" s="213">
        <v>21</v>
      </c>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7"/>
      <c r="B87" s="227"/>
      <c r="C87" s="266" t="s">
        <v>722</v>
      </c>
      <c r="D87" s="262"/>
      <c r="E87" s="264">
        <v>9</v>
      </c>
      <c r="F87" s="234"/>
      <c r="G87" s="234"/>
      <c r="H87" s="235"/>
      <c r="I87" s="249"/>
      <c r="J87" s="213"/>
      <c r="K87" s="213"/>
      <c r="L87" s="213"/>
      <c r="M87" s="213"/>
      <c r="N87" s="213"/>
      <c r="O87" s="213"/>
      <c r="P87" s="213"/>
      <c r="Q87" s="213"/>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337" t="s">
        <v>492</v>
      </c>
      <c r="C88" s="338"/>
      <c r="D88" s="339"/>
      <c r="E88" s="340"/>
      <c r="F88" s="341"/>
      <c r="G88" s="342"/>
      <c r="H88" s="235"/>
      <c r="I88" s="249"/>
      <c r="J88" s="213"/>
      <c r="K88" s="213"/>
      <c r="L88" s="213"/>
      <c r="M88" s="213"/>
      <c r="N88" s="213"/>
      <c r="O88" s="213"/>
      <c r="P88" s="213"/>
      <c r="Q88" s="213"/>
      <c r="R88" s="213"/>
      <c r="S88" s="213"/>
      <c r="T88" s="213"/>
      <c r="U88" s="213"/>
      <c r="V88" s="213"/>
      <c r="W88" s="213"/>
      <c r="X88" s="213"/>
      <c r="Y88" s="213"/>
      <c r="Z88" s="213"/>
      <c r="AA88" s="213"/>
      <c r="AB88" s="213"/>
      <c r="AC88" s="213">
        <v>0</v>
      </c>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6">
        <v>19</v>
      </c>
      <c r="B89" s="226" t="s">
        <v>493</v>
      </c>
      <c r="C89" s="238" t="s">
        <v>494</v>
      </c>
      <c r="D89" s="229" t="s">
        <v>222</v>
      </c>
      <c r="E89" s="231">
        <v>19.68</v>
      </c>
      <c r="F89" s="233"/>
      <c r="G89" s="234">
        <f>ROUND(E89*F89,2)</f>
        <v>0</v>
      </c>
      <c r="H89" s="235" t="s">
        <v>153</v>
      </c>
      <c r="I89" s="249" t="s">
        <v>182</v>
      </c>
      <c r="J89" s="213"/>
      <c r="K89" s="213"/>
      <c r="L89" s="213"/>
      <c r="M89" s="213"/>
      <c r="N89" s="213"/>
      <c r="O89" s="213"/>
      <c r="P89" s="213"/>
      <c r="Q89" s="213"/>
      <c r="R89" s="213"/>
      <c r="S89" s="213"/>
      <c r="T89" s="213"/>
      <c r="U89" s="213"/>
      <c r="V89" s="213"/>
      <c r="W89" s="213"/>
      <c r="X89" s="213"/>
      <c r="Y89" s="213"/>
      <c r="Z89" s="213"/>
      <c r="AA89" s="213"/>
      <c r="AB89" s="213"/>
      <c r="AC89" s="213"/>
      <c r="AD89" s="213"/>
      <c r="AE89" s="213" t="s">
        <v>233</v>
      </c>
      <c r="AF89" s="213"/>
      <c r="AG89" s="213"/>
      <c r="AH89" s="213"/>
      <c r="AI89" s="213"/>
      <c r="AJ89" s="213"/>
      <c r="AK89" s="213"/>
      <c r="AL89" s="213"/>
      <c r="AM89" s="213">
        <v>21</v>
      </c>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7"/>
      <c r="B90" s="227"/>
      <c r="C90" s="266" t="s">
        <v>717</v>
      </c>
      <c r="D90" s="262"/>
      <c r="E90" s="264">
        <v>19.68</v>
      </c>
      <c r="F90" s="234"/>
      <c r="G90" s="234"/>
      <c r="H90" s="235"/>
      <c r="I90" s="249"/>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ht="22.5" outlineLevel="1" x14ac:dyDescent="0.2">
      <c r="A91" s="246">
        <v>20</v>
      </c>
      <c r="B91" s="226" t="s">
        <v>723</v>
      </c>
      <c r="C91" s="238" t="s">
        <v>724</v>
      </c>
      <c r="D91" s="229" t="s">
        <v>333</v>
      </c>
      <c r="E91" s="231">
        <v>9.1349999999999998</v>
      </c>
      <c r="F91" s="233"/>
      <c r="G91" s="234">
        <f>ROUND(E91*F91,2)</f>
        <v>0</v>
      </c>
      <c r="H91" s="235" t="s">
        <v>308</v>
      </c>
      <c r="I91" s="249" t="s">
        <v>182</v>
      </c>
      <c r="J91" s="213"/>
      <c r="K91" s="213"/>
      <c r="L91" s="213"/>
      <c r="M91" s="213"/>
      <c r="N91" s="213"/>
      <c r="O91" s="213"/>
      <c r="P91" s="213"/>
      <c r="Q91" s="213"/>
      <c r="R91" s="213"/>
      <c r="S91" s="213"/>
      <c r="T91" s="213"/>
      <c r="U91" s="213"/>
      <c r="V91" s="213"/>
      <c r="W91" s="213"/>
      <c r="X91" s="213"/>
      <c r="Y91" s="213"/>
      <c r="Z91" s="213"/>
      <c r="AA91" s="213"/>
      <c r="AB91" s="213"/>
      <c r="AC91" s="213"/>
      <c r="AD91" s="213"/>
      <c r="AE91" s="213" t="s">
        <v>183</v>
      </c>
      <c r="AF91" s="213"/>
      <c r="AG91" s="213"/>
      <c r="AH91" s="213"/>
      <c r="AI91" s="213"/>
      <c r="AJ91" s="213"/>
      <c r="AK91" s="213"/>
      <c r="AL91" s="213"/>
      <c r="AM91" s="213">
        <v>21</v>
      </c>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227"/>
      <c r="C92" s="266" t="s">
        <v>725</v>
      </c>
      <c r="D92" s="262"/>
      <c r="E92" s="264">
        <v>9.1349999999999998</v>
      </c>
      <c r="F92" s="234"/>
      <c r="G92" s="234"/>
      <c r="H92" s="235"/>
      <c r="I92" s="249"/>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6">
        <v>21</v>
      </c>
      <c r="B93" s="226" t="s">
        <v>669</v>
      </c>
      <c r="C93" s="238" t="s">
        <v>670</v>
      </c>
      <c r="D93" s="229" t="s">
        <v>333</v>
      </c>
      <c r="E93" s="231">
        <v>9.1349999999999998</v>
      </c>
      <c r="F93" s="233"/>
      <c r="G93" s="234">
        <f>ROUND(E93*F93,2)</f>
        <v>0</v>
      </c>
      <c r="H93" s="235" t="s">
        <v>308</v>
      </c>
      <c r="I93" s="249" t="s">
        <v>182</v>
      </c>
      <c r="J93" s="213"/>
      <c r="K93" s="213"/>
      <c r="L93" s="213"/>
      <c r="M93" s="213"/>
      <c r="N93" s="213"/>
      <c r="O93" s="213"/>
      <c r="P93" s="213"/>
      <c r="Q93" s="213"/>
      <c r="R93" s="213"/>
      <c r="S93" s="213"/>
      <c r="T93" s="213"/>
      <c r="U93" s="213"/>
      <c r="V93" s="213"/>
      <c r="W93" s="213"/>
      <c r="X93" s="213"/>
      <c r="Y93" s="213"/>
      <c r="Z93" s="213"/>
      <c r="AA93" s="213"/>
      <c r="AB93" s="213"/>
      <c r="AC93" s="213"/>
      <c r="AD93" s="213"/>
      <c r="AE93" s="213" t="s">
        <v>183</v>
      </c>
      <c r="AF93" s="213"/>
      <c r="AG93" s="213"/>
      <c r="AH93" s="213"/>
      <c r="AI93" s="213"/>
      <c r="AJ93" s="213"/>
      <c r="AK93" s="213"/>
      <c r="AL93" s="213"/>
      <c r="AM93" s="213">
        <v>21</v>
      </c>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7"/>
      <c r="B94" s="227"/>
      <c r="C94" s="266" t="s">
        <v>725</v>
      </c>
      <c r="D94" s="262"/>
      <c r="E94" s="264">
        <v>9.1349999999999998</v>
      </c>
      <c r="F94" s="234"/>
      <c r="G94" s="234"/>
      <c r="H94" s="235"/>
      <c r="I94" s="249"/>
      <c r="J94" s="213"/>
      <c r="K94" s="213"/>
      <c r="L94" s="213"/>
      <c r="M94" s="213"/>
      <c r="N94" s="213"/>
      <c r="O94" s="213"/>
      <c r="P94" s="213"/>
      <c r="Q94" s="213"/>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ht="22.5" outlineLevel="1" x14ac:dyDescent="0.2">
      <c r="A95" s="246">
        <v>22</v>
      </c>
      <c r="B95" s="226" t="s">
        <v>726</v>
      </c>
      <c r="C95" s="238" t="s">
        <v>727</v>
      </c>
      <c r="D95" s="229" t="s">
        <v>222</v>
      </c>
      <c r="E95" s="231">
        <v>20.664000000000001</v>
      </c>
      <c r="F95" s="233"/>
      <c r="G95" s="234">
        <f>ROUND(E95*F95,2)</f>
        <v>0</v>
      </c>
      <c r="H95" s="235" t="s">
        <v>308</v>
      </c>
      <c r="I95" s="249" t="s">
        <v>182</v>
      </c>
      <c r="J95" s="213"/>
      <c r="K95" s="213"/>
      <c r="L95" s="213"/>
      <c r="M95" s="213"/>
      <c r="N95" s="213"/>
      <c r="O95" s="213"/>
      <c r="P95" s="213"/>
      <c r="Q95" s="213"/>
      <c r="R95" s="213"/>
      <c r="S95" s="213"/>
      <c r="T95" s="213"/>
      <c r="U95" s="213"/>
      <c r="V95" s="213"/>
      <c r="W95" s="213"/>
      <c r="X95" s="213"/>
      <c r="Y95" s="213"/>
      <c r="Z95" s="213"/>
      <c r="AA95" s="213"/>
      <c r="AB95" s="213"/>
      <c r="AC95" s="213"/>
      <c r="AD95" s="213"/>
      <c r="AE95" s="213" t="s">
        <v>183</v>
      </c>
      <c r="AF95" s="213"/>
      <c r="AG95" s="213"/>
      <c r="AH95" s="213"/>
      <c r="AI95" s="213"/>
      <c r="AJ95" s="213"/>
      <c r="AK95" s="213"/>
      <c r="AL95" s="213"/>
      <c r="AM95" s="213">
        <v>21</v>
      </c>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7"/>
      <c r="B96" s="227"/>
      <c r="C96" s="266" t="s">
        <v>728</v>
      </c>
      <c r="D96" s="262"/>
      <c r="E96" s="264">
        <v>20.664000000000001</v>
      </c>
      <c r="F96" s="234"/>
      <c r="G96" s="234"/>
      <c r="H96" s="235"/>
      <c r="I96" s="249"/>
      <c r="J96" s="213"/>
      <c r="K96" s="213"/>
      <c r="L96" s="213"/>
      <c r="M96" s="213"/>
      <c r="N96" s="213"/>
      <c r="O96" s="213"/>
      <c r="P96" s="213"/>
      <c r="Q96" s="213"/>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x14ac:dyDescent="0.2">
      <c r="A97" s="245" t="s">
        <v>177</v>
      </c>
      <c r="B97" s="225" t="s">
        <v>155</v>
      </c>
      <c r="C97" s="237" t="s">
        <v>156</v>
      </c>
      <c r="D97" s="228"/>
      <c r="E97" s="230"/>
      <c r="F97" s="330">
        <f>SUM(G98:G103)</f>
        <v>0</v>
      </c>
      <c r="G97" s="331"/>
      <c r="H97" s="232"/>
      <c r="I97" s="248"/>
      <c r="AE97" t="s">
        <v>178</v>
      </c>
    </row>
    <row r="98" spans="1:60" outlineLevel="1" x14ac:dyDescent="0.2">
      <c r="A98" s="247"/>
      <c r="B98" s="343" t="s">
        <v>516</v>
      </c>
      <c r="C98" s="344"/>
      <c r="D98" s="345"/>
      <c r="E98" s="346"/>
      <c r="F98" s="347"/>
      <c r="G98" s="348"/>
      <c r="H98" s="235"/>
      <c r="I98" s="249"/>
      <c r="J98" s="213"/>
      <c r="K98" s="213"/>
      <c r="L98" s="213"/>
      <c r="M98" s="213"/>
      <c r="N98" s="213"/>
      <c r="O98" s="213"/>
      <c r="P98" s="213"/>
      <c r="Q98" s="213"/>
      <c r="R98" s="213"/>
      <c r="S98" s="213"/>
      <c r="T98" s="213"/>
      <c r="U98" s="213"/>
      <c r="V98" s="213"/>
      <c r="W98" s="213"/>
      <c r="X98" s="213"/>
      <c r="Y98" s="213"/>
      <c r="Z98" s="213"/>
      <c r="AA98" s="213"/>
      <c r="AB98" s="213"/>
      <c r="AC98" s="213">
        <v>0</v>
      </c>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337" t="s">
        <v>517</v>
      </c>
      <c r="C99" s="338"/>
      <c r="D99" s="339"/>
      <c r="E99" s="340"/>
      <c r="F99" s="341"/>
      <c r="G99" s="342"/>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t="s">
        <v>228</v>
      </c>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6">
        <v>23</v>
      </c>
      <c r="B100" s="226" t="s">
        <v>518</v>
      </c>
      <c r="C100" s="238" t="s">
        <v>519</v>
      </c>
      <c r="D100" s="229" t="s">
        <v>222</v>
      </c>
      <c r="E100" s="231">
        <v>39.36</v>
      </c>
      <c r="F100" s="233"/>
      <c r="G100" s="234">
        <f>ROUND(E100*F100,2)</f>
        <v>0</v>
      </c>
      <c r="H100" s="235" t="s">
        <v>155</v>
      </c>
      <c r="I100" s="249" t="s">
        <v>361</v>
      </c>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t="s">
        <v>233</v>
      </c>
      <c r="AF100" s="213"/>
      <c r="AG100" s="213"/>
      <c r="AH100" s="213"/>
      <c r="AI100" s="213"/>
      <c r="AJ100" s="213"/>
      <c r="AK100" s="213"/>
      <c r="AL100" s="213"/>
      <c r="AM100" s="213">
        <v>21</v>
      </c>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7"/>
      <c r="B101" s="227"/>
      <c r="C101" s="266" t="s">
        <v>729</v>
      </c>
      <c r="D101" s="262"/>
      <c r="E101" s="264">
        <v>39.36</v>
      </c>
      <c r="F101" s="234"/>
      <c r="G101" s="234"/>
      <c r="H101" s="235"/>
      <c r="I101" s="249"/>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ht="22.5" outlineLevel="1" x14ac:dyDescent="0.2">
      <c r="A102" s="246">
        <v>24</v>
      </c>
      <c r="B102" s="226" t="s">
        <v>521</v>
      </c>
      <c r="C102" s="238" t="s">
        <v>522</v>
      </c>
      <c r="D102" s="229" t="s">
        <v>222</v>
      </c>
      <c r="E102" s="231">
        <v>41.328000000000003</v>
      </c>
      <c r="F102" s="233"/>
      <c r="G102" s="234">
        <f>ROUND(E102*F102,2)</f>
        <v>0</v>
      </c>
      <c r="H102" s="235" t="s">
        <v>308</v>
      </c>
      <c r="I102" s="249" t="s">
        <v>182</v>
      </c>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t="s">
        <v>183</v>
      </c>
      <c r="AF102" s="213"/>
      <c r="AG102" s="213"/>
      <c r="AH102" s="213"/>
      <c r="AI102" s="213"/>
      <c r="AJ102" s="213"/>
      <c r="AK102" s="213"/>
      <c r="AL102" s="213"/>
      <c r="AM102" s="213">
        <v>21</v>
      </c>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ht="13.5" outlineLevel="1" thickBot="1" x14ac:dyDescent="0.25">
      <c r="A103" s="255"/>
      <c r="B103" s="256"/>
      <c r="C103" s="269" t="s">
        <v>730</v>
      </c>
      <c r="D103" s="270"/>
      <c r="E103" s="271">
        <v>41.328000000000003</v>
      </c>
      <c r="F103" s="272"/>
      <c r="G103" s="272"/>
      <c r="H103" s="257"/>
      <c r="I103" s="258"/>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hidden="1" x14ac:dyDescent="0.2">
      <c r="A104" s="54"/>
      <c r="B104" s="61" t="s">
        <v>204</v>
      </c>
      <c r="C104" s="239" t="s">
        <v>204</v>
      </c>
      <c r="D104" s="216"/>
      <c r="E104" s="214"/>
      <c r="F104" s="214"/>
      <c r="G104" s="214"/>
      <c r="H104" s="214"/>
      <c r="I104" s="215"/>
    </row>
    <row r="105" spans="1:60" hidden="1" x14ac:dyDescent="0.2">
      <c r="A105" s="240"/>
      <c r="B105" s="241" t="s">
        <v>203</v>
      </c>
      <c r="C105" s="242"/>
      <c r="D105" s="243"/>
      <c r="E105" s="240"/>
      <c r="F105" s="240"/>
      <c r="G105" s="244">
        <f>F8+F20+F42+F67+F72+F76+F80+F97</f>
        <v>0</v>
      </c>
      <c r="H105" s="46"/>
      <c r="I105" s="46"/>
      <c r="AN105">
        <v>15</v>
      </c>
      <c r="AO105">
        <v>21</v>
      </c>
    </row>
    <row r="106" spans="1:60" x14ac:dyDescent="0.2">
      <c r="A106" s="46"/>
      <c r="B106" s="236"/>
      <c r="C106" s="236"/>
      <c r="D106" s="192"/>
      <c r="E106" s="46"/>
      <c r="F106" s="46"/>
      <c r="G106" s="46"/>
      <c r="H106" s="46"/>
      <c r="I106" s="46"/>
      <c r="AN106">
        <f>SUMIF(AM8:AM105,AN105,G8:G105)</f>
        <v>0</v>
      </c>
      <c r="AO106">
        <f>SUMIF(AM8:AM105,AO105,G8:G105)</f>
        <v>0</v>
      </c>
    </row>
    <row r="107" spans="1:60" x14ac:dyDescent="0.2">
      <c r="D107" s="191"/>
    </row>
    <row r="108" spans="1:60" x14ac:dyDescent="0.2">
      <c r="D108" s="191"/>
    </row>
    <row r="109" spans="1:60" x14ac:dyDescent="0.2">
      <c r="D109" s="191"/>
    </row>
    <row r="110" spans="1:60" x14ac:dyDescent="0.2">
      <c r="D110" s="191"/>
    </row>
    <row r="111" spans="1:60" x14ac:dyDescent="0.2">
      <c r="D111" s="191"/>
    </row>
    <row r="112" spans="1:60" x14ac:dyDescent="0.2">
      <c r="D112" s="191"/>
    </row>
    <row r="113" spans="4:4" x14ac:dyDescent="0.2">
      <c r="D113" s="191"/>
    </row>
    <row r="114" spans="4:4" x14ac:dyDescent="0.2">
      <c r="D114" s="191"/>
    </row>
    <row r="115" spans="4:4" x14ac:dyDescent="0.2">
      <c r="D115" s="191"/>
    </row>
    <row r="116" spans="4:4" x14ac:dyDescent="0.2">
      <c r="D116" s="191"/>
    </row>
    <row r="117" spans="4:4" x14ac:dyDescent="0.2">
      <c r="D117" s="191"/>
    </row>
    <row r="118" spans="4:4" x14ac:dyDescent="0.2">
      <c r="D118" s="191"/>
    </row>
    <row r="119" spans="4:4" x14ac:dyDescent="0.2">
      <c r="D119" s="191"/>
    </row>
    <row r="120" spans="4:4" x14ac:dyDescent="0.2">
      <c r="D120" s="191"/>
    </row>
    <row r="121" spans="4:4" x14ac:dyDescent="0.2">
      <c r="D121" s="191"/>
    </row>
    <row r="122" spans="4:4" x14ac:dyDescent="0.2">
      <c r="D122" s="191"/>
    </row>
    <row r="123" spans="4:4" x14ac:dyDescent="0.2">
      <c r="D123" s="191"/>
    </row>
    <row r="124" spans="4:4" x14ac:dyDescent="0.2">
      <c r="D124" s="191"/>
    </row>
    <row r="125" spans="4:4" x14ac:dyDescent="0.2">
      <c r="D125" s="191"/>
    </row>
    <row r="126" spans="4:4" x14ac:dyDescent="0.2">
      <c r="D126" s="191"/>
    </row>
    <row r="127" spans="4:4" x14ac:dyDescent="0.2">
      <c r="D127" s="191"/>
    </row>
    <row r="128" spans="4:4" x14ac:dyDescent="0.2">
      <c r="D128" s="191"/>
    </row>
    <row r="129" spans="4:4" x14ac:dyDescent="0.2">
      <c r="D129" s="191"/>
    </row>
    <row r="130" spans="4:4" x14ac:dyDescent="0.2">
      <c r="D130" s="191"/>
    </row>
    <row r="131" spans="4:4" x14ac:dyDescent="0.2">
      <c r="D131" s="191"/>
    </row>
    <row r="132" spans="4:4" x14ac:dyDescent="0.2">
      <c r="D132" s="191"/>
    </row>
    <row r="133" spans="4:4" x14ac:dyDescent="0.2">
      <c r="D133" s="191"/>
    </row>
    <row r="134" spans="4:4" x14ac:dyDescent="0.2">
      <c r="D134" s="191"/>
    </row>
    <row r="135" spans="4:4" x14ac:dyDescent="0.2">
      <c r="D135" s="191"/>
    </row>
    <row r="136" spans="4:4" x14ac:dyDescent="0.2">
      <c r="D136" s="191"/>
    </row>
    <row r="137" spans="4:4" x14ac:dyDescent="0.2">
      <c r="D137" s="191"/>
    </row>
    <row r="138" spans="4:4" x14ac:dyDescent="0.2">
      <c r="D138" s="191"/>
    </row>
    <row r="139" spans="4:4" x14ac:dyDescent="0.2">
      <c r="D139" s="191"/>
    </row>
    <row r="140" spans="4:4" x14ac:dyDescent="0.2">
      <c r="D140" s="191"/>
    </row>
    <row r="141" spans="4:4" x14ac:dyDescent="0.2">
      <c r="D141" s="191"/>
    </row>
    <row r="142" spans="4:4" x14ac:dyDescent="0.2">
      <c r="D142" s="191"/>
    </row>
    <row r="143" spans="4:4" x14ac:dyDescent="0.2">
      <c r="D143" s="191"/>
    </row>
    <row r="144" spans="4:4" x14ac:dyDescent="0.2">
      <c r="D144" s="191"/>
    </row>
    <row r="145" spans="4:4" x14ac:dyDescent="0.2">
      <c r="D145" s="191"/>
    </row>
    <row r="146" spans="4:4" x14ac:dyDescent="0.2">
      <c r="D146" s="191"/>
    </row>
    <row r="147" spans="4:4" x14ac:dyDescent="0.2">
      <c r="D147" s="191"/>
    </row>
    <row r="148" spans="4:4" x14ac:dyDescent="0.2">
      <c r="D148" s="191"/>
    </row>
    <row r="149" spans="4:4" x14ac:dyDescent="0.2">
      <c r="D149" s="191"/>
    </row>
    <row r="150" spans="4:4" x14ac:dyDescent="0.2">
      <c r="D150" s="191"/>
    </row>
    <row r="151" spans="4:4" x14ac:dyDescent="0.2">
      <c r="D151" s="191"/>
    </row>
    <row r="152" spans="4:4" x14ac:dyDescent="0.2">
      <c r="D152" s="191"/>
    </row>
    <row r="153" spans="4:4" x14ac:dyDescent="0.2">
      <c r="D153" s="191"/>
    </row>
    <row r="154" spans="4:4" x14ac:dyDescent="0.2">
      <c r="D154" s="191"/>
    </row>
    <row r="155" spans="4:4" x14ac:dyDescent="0.2">
      <c r="D155" s="191"/>
    </row>
    <row r="156" spans="4:4" x14ac:dyDescent="0.2">
      <c r="D156" s="191"/>
    </row>
    <row r="157" spans="4:4" x14ac:dyDescent="0.2">
      <c r="D157" s="191"/>
    </row>
    <row r="158" spans="4:4" x14ac:dyDescent="0.2">
      <c r="D158" s="191"/>
    </row>
    <row r="159" spans="4:4" x14ac:dyDescent="0.2">
      <c r="D159" s="191"/>
    </row>
    <row r="160" spans="4:4"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WXtVCxvfidRrPwzylOCT7sqVp+g3cmVBfXtHTWqVEqYyLaVJWAMTNUpx8JgqEAp6QERz2TYan0cwRBelED0QkQ==" saltValue="gtd0Vxl6URRV7t+/SM8BGQ==" spinCount="100000" sheet="1"/>
  <mergeCells count="34">
    <mergeCell ref="B88:G88"/>
    <mergeCell ref="F97:G97"/>
    <mergeCell ref="B98:G98"/>
    <mergeCell ref="B99:G99"/>
    <mergeCell ref="B73:G73"/>
    <mergeCell ref="B74:G74"/>
    <mergeCell ref="F76:G76"/>
    <mergeCell ref="B77:G77"/>
    <mergeCell ref="F80:G80"/>
    <mergeCell ref="B81:G81"/>
    <mergeCell ref="F72:G72"/>
    <mergeCell ref="B40:G40"/>
    <mergeCell ref="F42:G42"/>
    <mergeCell ref="B43:G43"/>
    <mergeCell ref="B46:G46"/>
    <mergeCell ref="B47:G47"/>
    <mergeCell ref="C49:G49"/>
    <mergeCell ref="B54:G54"/>
    <mergeCell ref="B55:G55"/>
    <mergeCell ref="F67:G67"/>
    <mergeCell ref="B68:G68"/>
    <mergeCell ref="B69:G69"/>
    <mergeCell ref="B37:G37"/>
    <mergeCell ref="A1:G1"/>
    <mergeCell ref="C7:G7"/>
    <mergeCell ref="F8:G8"/>
    <mergeCell ref="B9:G9"/>
    <mergeCell ref="B10:G10"/>
    <mergeCell ref="F20:G20"/>
    <mergeCell ref="B21:G21"/>
    <mergeCell ref="B22:G22"/>
    <mergeCell ref="B29:G29"/>
    <mergeCell ref="B30:G30"/>
    <mergeCell ref="B36:G36"/>
  </mergeCells>
  <pageMargins left="0.59055118110236204" right="0.39370078740157499" top="0.78740157499999996" bottom="0.78740157499999996" header="0.3" footer="0.3"/>
  <pageSetup paperSize="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74</v>
      </c>
      <c r="C2" s="315" t="s">
        <v>75</v>
      </c>
      <c r="D2" s="304"/>
      <c r="E2" s="304"/>
      <c r="F2" s="304"/>
      <c r="G2" s="26" t="s">
        <v>15</v>
      </c>
      <c r="H2" s="261" t="s">
        <v>76</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08</v>
      </c>
      <c r="H6" s="35"/>
    </row>
    <row r="7" spans="1:15" ht="15.75" customHeight="1" x14ac:dyDescent="0.25">
      <c r="B7" s="305" t="str">
        <f>C2</f>
        <v>Splaškové kanalizační přípojky</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524</v>
      </c>
      <c r="C10" s="153" t="s">
        <v>525</v>
      </c>
      <c r="D10" s="32"/>
      <c r="E10" s="32"/>
      <c r="F10" s="32"/>
      <c r="G10" s="32"/>
      <c r="H10" s="36"/>
      <c r="I10" s="32"/>
      <c r="J10" s="32"/>
    </row>
    <row r="11" spans="1:15" ht="12.75" customHeight="1" x14ac:dyDescent="0.2">
      <c r="A11" s="32"/>
      <c r="B11" s="153" t="s">
        <v>731</v>
      </c>
      <c r="C11" s="153" t="s">
        <v>732</v>
      </c>
      <c r="D11" s="32"/>
      <c r="E11" s="32"/>
      <c r="F11" s="32"/>
      <c r="G11" s="32"/>
      <c r="H11" s="36"/>
      <c r="I11" s="32"/>
      <c r="J11" s="32"/>
    </row>
    <row r="12" spans="1:15" ht="12.75" customHeight="1" x14ac:dyDescent="0.2">
      <c r="A12" s="32"/>
      <c r="B12" s="153" t="s">
        <v>733</v>
      </c>
      <c r="C12" s="153" t="s">
        <v>734</v>
      </c>
      <c r="D12" s="32"/>
      <c r="E12" s="32"/>
      <c r="F12" s="32"/>
      <c r="G12" s="32"/>
      <c r="H12" s="36"/>
      <c r="I12" s="32"/>
      <c r="J12" s="32"/>
    </row>
    <row r="13" spans="1:15" ht="12.75" customHeight="1" x14ac:dyDescent="0.2">
      <c r="A13" s="32"/>
      <c r="B13" s="32"/>
      <c r="C13" s="32"/>
      <c r="D13" s="32"/>
      <c r="E13" s="32"/>
      <c r="F13" s="32"/>
      <c r="G13" s="32"/>
      <c r="H13" s="36"/>
      <c r="I13" s="32"/>
      <c r="J13" s="32"/>
    </row>
    <row r="14" spans="1:15" ht="12.75" customHeight="1" x14ac:dyDescent="0.2">
      <c r="A14" s="32"/>
      <c r="B14" s="153" t="s">
        <v>735</v>
      </c>
      <c r="C14" s="153" t="s">
        <v>220</v>
      </c>
      <c r="D14" s="32"/>
      <c r="E14" s="32"/>
      <c r="F14" s="32"/>
      <c r="G14" s="32"/>
      <c r="H14" s="36"/>
      <c r="I14" s="32"/>
      <c r="J14" s="32"/>
    </row>
    <row r="15" spans="1:15" ht="12.75" customHeight="1" x14ac:dyDescent="0.2">
      <c r="A15" s="32"/>
      <c r="B15" s="32"/>
      <c r="C15" s="32"/>
      <c r="D15" s="32"/>
      <c r="E15" s="32"/>
      <c r="F15" s="32"/>
      <c r="G15" s="32"/>
      <c r="H15" s="36"/>
      <c r="I15" s="32"/>
      <c r="J15" s="32"/>
    </row>
    <row r="16" spans="1:15" ht="12.75" customHeight="1" x14ac:dyDescent="0.2">
      <c r="A16" s="32"/>
      <c r="B16" s="153" t="s">
        <v>76</v>
      </c>
      <c r="C16" s="153" t="s">
        <v>221</v>
      </c>
      <c r="D16" s="32"/>
      <c r="E16" s="32"/>
      <c r="F16" s="32"/>
      <c r="G16" s="32"/>
      <c r="H16" s="36"/>
      <c r="I16" s="32"/>
      <c r="J16" s="32"/>
    </row>
    <row r="17" spans="1:55" ht="12.75" customHeight="1" x14ac:dyDescent="0.2">
      <c r="A17" s="32"/>
      <c r="B17" s="32"/>
      <c r="C17" s="32"/>
      <c r="D17" s="32"/>
      <c r="E17" s="32"/>
      <c r="F17" s="32"/>
      <c r="G17" s="32"/>
      <c r="H17" s="36"/>
      <c r="I17" s="32"/>
      <c r="J17" s="32"/>
    </row>
    <row r="18" spans="1:55" ht="12.75" customHeight="1" x14ac:dyDescent="0.2">
      <c r="A18" s="32" t="s">
        <v>163</v>
      </c>
      <c r="B18" s="32"/>
      <c r="C18" s="153" t="s">
        <v>222</v>
      </c>
      <c r="D18" s="32"/>
      <c r="E18" s="32"/>
      <c r="F18" s="32"/>
      <c r="G18" s="32"/>
      <c r="H18" s="36"/>
      <c r="I18" s="32"/>
      <c r="J18" s="32"/>
    </row>
    <row r="19" spans="1:55" ht="12.75" customHeight="1" x14ac:dyDescent="0.2">
      <c r="A19" s="32"/>
      <c r="B19" s="32"/>
      <c r="C19" s="32"/>
      <c r="D19" s="32"/>
      <c r="E19" s="32"/>
      <c r="F19" s="32"/>
      <c r="G19" s="32"/>
      <c r="H19" s="36"/>
      <c r="I19" s="32"/>
      <c r="J19" s="32"/>
    </row>
    <row r="20" spans="1:55" ht="12.75" customHeight="1" thickBot="1" x14ac:dyDescent="0.25">
      <c r="A20" s="150" t="s">
        <v>164</v>
      </c>
      <c r="B20" s="151"/>
      <c r="C20" s="151"/>
      <c r="D20" s="151"/>
      <c r="E20" s="151"/>
      <c r="F20" s="151"/>
      <c r="G20" s="151"/>
      <c r="H20" s="152"/>
      <c r="I20" s="32"/>
      <c r="J20" s="32"/>
    </row>
    <row r="21" spans="1:55" ht="12.75" customHeight="1" x14ac:dyDescent="0.2">
      <c r="A21" s="161" t="s">
        <v>165</v>
      </c>
      <c r="B21" s="162"/>
      <c r="C21" s="163"/>
      <c r="D21" s="163"/>
      <c r="E21" s="163"/>
      <c r="F21" s="163"/>
      <c r="G21" s="164"/>
      <c r="H21" s="165" t="s">
        <v>166</v>
      </c>
      <c r="I21" s="32"/>
      <c r="J21" s="32"/>
    </row>
    <row r="22" spans="1:55" ht="12.75" customHeight="1" x14ac:dyDescent="0.2">
      <c r="A22" s="159" t="s">
        <v>736</v>
      </c>
      <c r="B22" s="157" t="s">
        <v>737</v>
      </c>
      <c r="C22" s="156"/>
      <c r="D22" s="156"/>
      <c r="E22" s="156"/>
      <c r="F22" s="156"/>
      <c r="G22" s="158"/>
      <c r="H22" s="160">
        <f>'08 08A Pol'!G108</f>
        <v>0</v>
      </c>
      <c r="I22" s="32"/>
      <c r="J22" s="32"/>
      <c r="O22">
        <f>'08 08A Pol'!AN109</f>
        <v>0</v>
      </c>
      <c r="P22">
        <f>'08 08A Pol'!AO109</f>
        <v>0</v>
      </c>
    </row>
    <row r="23" spans="1:55" ht="12.75" customHeight="1" thickBot="1" x14ac:dyDescent="0.25">
      <c r="A23" s="166"/>
      <c r="B23" s="167" t="s">
        <v>169</v>
      </c>
      <c r="C23" s="168"/>
      <c r="D23" s="169" t="str">
        <f>B2</f>
        <v>08</v>
      </c>
      <c r="E23" s="168"/>
      <c r="F23" s="168"/>
      <c r="G23" s="170"/>
      <c r="H23" s="171">
        <f>SUM(H22:H22)</f>
        <v>0</v>
      </c>
      <c r="I23" s="32"/>
      <c r="J23" s="32"/>
    </row>
    <row r="24" spans="1:55" ht="12.75" customHeight="1" thickBot="1" x14ac:dyDescent="0.25">
      <c r="A24" s="32"/>
      <c r="B24" s="32"/>
      <c r="C24" s="32"/>
      <c r="D24" s="32"/>
      <c r="E24" s="32"/>
      <c r="F24" s="32"/>
      <c r="G24" s="32"/>
      <c r="H24" s="172"/>
      <c r="I24" s="32"/>
      <c r="J24" s="32"/>
    </row>
    <row r="25" spans="1:55" ht="12.75" customHeight="1" x14ac:dyDescent="0.2">
      <c r="A25" s="182"/>
      <c r="B25" s="183"/>
      <c r="C25" s="183"/>
      <c r="D25" s="183"/>
      <c r="E25" s="184"/>
      <c r="F25" s="183"/>
      <c r="G25" s="183"/>
      <c r="H25" s="185" t="s">
        <v>80</v>
      </c>
      <c r="I25" s="32"/>
      <c r="J25" s="32"/>
      <c r="O25" s="35">
        <f>H26</f>
        <v>0</v>
      </c>
      <c r="P25" s="35">
        <f>H28</f>
        <v>0</v>
      </c>
    </row>
    <row r="26" spans="1:55" ht="12.75" customHeight="1" x14ac:dyDescent="0.2">
      <c r="A26" s="177" t="s">
        <v>81</v>
      </c>
      <c r="B26" s="173"/>
      <c r="C26" s="173"/>
      <c r="D26" s="173">
        <v>15</v>
      </c>
      <c r="E26" s="174" t="s">
        <v>82</v>
      </c>
      <c r="F26" s="173"/>
      <c r="G26" s="173"/>
      <c r="H26" s="180">
        <f>SUM(O22:O23)</f>
        <v>0</v>
      </c>
      <c r="I26" s="32"/>
      <c r="J26" s="32"/>
    </row>
    <row r="27" spans="1:55" ht="12.75" customHeight="1" x14ac:dyDescent="0.2">
      <c r="A27" s="178" t="s">
        <v>83</v>
      </c>
      <c r="B27" s="154"/>
      <c r="C27" s="154"/>
      <c r="D27" s="154">
        <v>15</v>
      </c>
      <c r="E27" s="175" t="s">
        <v>82</v>
      </c>
      <c r="F27" s="154"/>
      <c r="G27" s="154"/>
      <c r="H27" s="181">
        <f>H26*(D27/100)</f>
        <v>0</v>
      </c>
      <c r="I27" s="32"/>
      <c r="J27" s="32"/>
    </row>
    <row r="28" spans="1:55" ht="12.75" customHeight="1" x14ac:dyDescent="0.2">
      <c r="A28" s="178" t="s">
        <v>81</v>
      </c>
      <c r="B28" s="154"/>
      <c r="C28" s="154"/>
      <c r="D28" s="154">
        <v>21</v>
      </c>
      <c r="E28" s="175" t="s">
        <v>82</v>
      </c>
      <c r="F28" s="154"/>
      <c r="G28" s="154"/>
      <c r="H28" s="181">
        <f>SUM(P22:P23)</f>
        <v>0</v>
      </c>
      <c r="I28" s="32"/>
      <c r="J28" s="32"/>
    </row>
    <row r="29" spans="1:55" ht="12.75" customHeight="1" thickBot="1" x14ac:dyDescent="0.25">
      <c r="A29" s="179" t="s">
        <v>83</v>
      </c>
      <c r="B29" s="155"/>
      <c r="C29" s="155"/>
      <c r="D29" s="155">
        <v>21</v>
      </c>
      <c r="E29" s="176" t="s">
        <v>82</v>
      </c>
      <c r="F29" s="154"/>
      <c r="G29" s="154"/>
      <c r="H29" s="181">
        <f>H28*(D29/100)</f>
        <v>0</v>
      </c>
      <c r="I29" s="32"/>
      <c r="J29" s="32"/>
    </row>
    <row r="30" spans="1:55" ht="12.75" customHeight="1" thickBot="1" x14ac:dyDescent="0.25">
      <c r="A30" s="186" t="s">
        <v>170</v>
      </c>
      <c r="B30" s="187"/>
      <c r="C30" s="187"/>
      <c r="D30" s="187"/>
      <c r="E30" s="187"/>
      <c r="F30" s="188"/>
      <c r="G30" s="189"/>
      <c r="H30" s="190">
        <f>SUM(H26:H29)</f>
        <v>0</v>
      </c>
      <c r="I30" s="32"/>
      <c r="J30" s="32"/>
    </row>
    <row r="31" spans="1:55" ht="12.75" customHeight="1" x14ac:dyDescent="0.2">
      <c r="A31" s="32"/>
      <c r="B31" s="32"/>
      <c r="C31" s="32"/>
      <c r="D31" s="32"/>
      <c r="E31" s="32"/>
      <c r="F31" s="32"/>
      <c r="G31" s="32"/>
      <c r="H31" s="36"/>
      <c r="I31" s="32"/>
      <c r="J31" s="32"/>
    </row>
    <row r="32" spans="1:55" ht="13.5" thickBot="1" x14ac:dyDescent="0.25">
      <c r="A32" s="150" t="s">
        <v>205</v>
      </c>
      <c r="B32" s="151"/>
      <c r="C32" s="151"/>
      <c r="D32" s="217" t="s">
        <v>736</v>
      </c>
      <c r="E32" s="316" t="s">
        <v>737</v>
      </c>
      <c r="F32" s="316"/>
      <c r="G32" s="316"/>
      <c r="H32" s="316"/>
      <c r="I32" s="32"/>
      <c r="J32" s="32"/>
      <c r="BC32" s="130" t="str">
        <f>E32</f>
        <v>Splaškové kanalizační přípojky - II. etapa</v>
      </c>
    </row>
    <row r="33" spans="1:10" ht="12.75" customHeight="1" x14ac:dyDescent="0.2">
      <c r="A33" s="161" t="s">
        <v>206</v>
      </c>
      <c r="B33" s="162"/>
      <c r="C33" s="163"/>
      <c r="D33" s="163"/>
      <c r="E33" s="163"/>
      <c r="F33" s="163"/>
      <c r="G33" s="164"/>
      <c r="H33" s="165" t="s">
        <v>166</v>
      </c>
      <c r="I33" s="32"/>
      <c r="J33" s="32"/>
    </row>
    <row r="34" spans="1:10" ht="12.75" customHeight="1" x14ac:dyDescent="0.2">
      <c r="A34" s="159" t="s">
        <v>133</v>
      </c>
      <c r="B34" s="157" t="s">
        <v>134</v>
      </c>
      <c r="C34" s="156"/>
      <c r="D34" s="156"/>
      <c r="E34" s="156"/>
      <c r="F34" s="156"/>
      <c r="G34" s="158"/>
      <c r="H34" s="259">
        <f>'08 08A Pol'!F8</f>
        <v>0</v>
      </c>
      <c r="I34" s="32"/>
      <c r="J34" s="32"/>
    </row>
    <row r="35" spans="1:10" ht="12.75" customHeight="1" x14ac:dyDescent="0.2">
      <c r="A35" s="159" t="s">
        <v>135</v>
      </c>
      <c r="B35" s="157" t="s">
        <v>136</v>
      </c>
      <c r="C35" s="156"/>
      <c r="D35" s="156"/>
      <c r="E35" s="156"/>
      <c r="F35" s="156"/>
      <c r="G35" s="158"/>
      <c r="H35" s="259">
        <f>'08 08A Pol'!F20</f>
        <v>0</v>
      </c>
      <c r="I35" s="32"/>
      <c r="J35" s="32"/>
    </row>
    <row r="36" spans="1:10" ht="12.75" customHeight="1" x14ac:dyDescent="0.2">
      <c r="A36" s="159" t="s">
        <v>137</v>
      </c>
      <c r="B36" s="157" t="s">
        <v>138</v>
      </c>
      <c r="C36" s="156"/>
      <c r="D36" s="156"/>
      <c r="E36" s="156"/>
      <c r="F36" s="156"/>
      <c r="G36" s="158"/>
      <c r="H36" s="259">
        <f>'08 08A Pol'!F28</f>
        <v>0</v>
      </c>
      <c r="I36" s="32"/>
      <c r="J36" s="32"/>
    </row>
    <row r="37" spans="1:10" ht="12.75" customHeight="1" x14ac:dyDescent="0.2">
      <c r="A37" s="159" t="s">
        <v>139</v>
      </c>
      <c r="B37" s="157" t="s">
        <v>140</v>
      </c>
      <c r="C37" s="156"/>
      <c r="D37" s="156"/>
      <c r="E37" s="156"/>
      <c r="F37" s="156"/>
      <c r="G37" s="158"/>
      <c r="H37" s="259">
        <f>'08 08A Pol'!F47</f>
        <v>0</v>
      </c>
      <c r="I37" s="32"/>
      <c r="J37" s="32"/>
    </row>
    <row r="38" spans="1:10" ht="12.75" customHeight="1" x14ac:dyDescent="0.2">
      <c r="A38" s="159" t="s">
        <v>141</v>
      </c>
      <c r="B38" s="157" t="s">
        <v>142</v>
      </c>
      <c r="C38" s="156"/>
      <c r="D38" s="156"/>
      <c r="E38" s="156"/>
      <c r="F38" s="156"/>
      <c r="G38" s="158"/>
      <c r="H38" s="259">
        <f>'08 08A Pol'!F72</f>
        <v>0</v>
      </c>
      <c r="I38" s="32"/>
      <c r="J38" s="32"/>
    </row>
    <row r="39" spans="1:10" ht="12.75" customHeight="1" x14ac:dyDescent="0.2">
      <c r="A39" s="159" t="s">
        <v>145</v>
      </c>
      <c r="B39" s="157" t="s">
        <v>146</v>
      </c>
      <c r="C39" s="156"/>
      <c r="D39" s="156"/>
      <c r="E39" s="156"/>
      <c r="F39" s="156"/>
      <c r="G39" s="158"/>
      <c r="H39" s="259">
        <f>'08 08A Pol'!F77</f>
        <v>0</v>
      </c>
      <c r="I39" s="32"/>
      <c r="J39" s="32"/>
    </row>
    <row r="40" spans="1:10" ht="12.75" customHeight="1" x14ac:dyDescent="0.2">
      <c r="A40" s="159" t="s">
        <v>147</v>
      </c>
      <c r="B40" s="157" t="s">
        <v>148</v>
      </c>
      <c r="C40" s="156"/>
      <c r="D40" s="156"/>
      <c r="E40" s="156"/>
      <c r="F40" s="156"/>
      <c r="G40" s="158"/>
      <c r="H40" s="259">
        <f>'08 08A Pol'!F93</f>
        <v>0</v>
      </c>
      <c r="I40" s="32"/>
      <c r="J40" s="32"/>
    </row>
    <row r="41" spans="1:10" ht="12.75" customHeight="1" x14ac:dyDescent="0.2">
      <c r="A41" s="159" t="s">
        <v>149</v>
      </c>
      <c r="B41" s="157" t="s">
        <v>150</v>
      </c>
      <c r="C41" s="156"/>
      <c r="D41" s="156"/>
      <c r="E41" s="156"/>
      <c r="F41" s="156"/>
      <c r="G41" s="158"/>
      <c r="H41" s="259">
        <f>'08 08A Pol'!F103</f>
        <v>0</v>
      </c>
      <c r="I41" s="32"/>
      <c r="J41" s="32"/>
    </row>
    <row r="42" spans="1:10" ht="12.75" customHeight="1" thickBot="1" x14ac:dyDescent="0.25">
      <c r="A42" s="166"/>
      <c r="B42" s="167" t="s">
        <v>207</v>
      </c>
      <c r="C42" s="168"/>
      <c r="D42" s="169" t="str">
        <f>D32</f>
        <v>08A</v>
      </c>
      <c r="E42" s="168"/>
      <c r="F42" s="168"/>
      <c r="G42" s="170"/>
      <c r="H42" s="260">
        <f>SUM(H34:H41)</f>
        <v>0</v>
      </c>
      <c r="I42" s="32"/>
      <c r="J42" s="32"/>
    </row>
    <row r="43" spans="1:10" ht="12.75" customHeight="1" x14ac:dyDescent="0.2">
      <c r="A43" s="32"/>
      <c r="B43" s="32"/>
      <c r="C43" s="32"/>
      <c r="D43" s="32"/>
      <c r="E43" s="32"/>
      <c r="F43" s="32"/>
      <c r="G43" s="32"/>
      <c r="H43" s="36"/>
      <c r="I43" s="32"/>
      <c r="J43" s="32"/>
    </row>
    <row r="44" spans="1:10" ht="12.75" customHeight="1" x14ac:dyDescent="0.2">
      <c r="A44" s="32"/>
      <c r="B44" s="32"/>
      <c r="C44" s="32"/>
      <c r="D44" s="32"/>
      <c r="E44" s="32"/>
      <c r="F44" s="32"/>
      <c r="G44" s="32"/>
      <c r="H44" s="36"/>
      <c r="I44" s="32"/>
      <c r="J44" s="32"/>
    </row>
    <row r="45" spans="1:10" ht="12.75" customHeight="1" x14ac:dyDescent="0.2">
      <c r="A45" s="32"/>
      <c r="B45" s="32"/>
      <c r="C45" s="32"/>
      <c r="D45" s="32"/>
      <c r="E45" s="32"/>
      <c r="F45" s="32"/>
      <c r="G45" s="32"/>
      <c r="H45" s="36"/>
      <c r="I45" s="32"/>
      <c r="J45" s="32"/>
    </row>
    <row r="46" spans="1:10" ht="12.75" customHeight="1" x14ac:dyDescent="0.2">
      <c r="A46" s="32"/>
      <c r="B46" s="32"/>
      <c r="C46" s="32"/>
      <c r="D46" s="32"/>
      <c r="E46" s="32"/>
      <c r="F46" s="32"/>
      <c r="G46" s="32"/>
      <c r="H46" s="36"/>
      <c r="I46" s="32"/>
      <c r="J46" s="32"/>
    </row>
    <row r="47" spans="1:10" ht="12.75" customHeight="1" x14ac:dyDescent="0.2">
      <c r="A47" s="32"/>
      <c r="B47" s="32"/>
      <c r="C47" s="32"/>
      <c r="D47" s="32"/>
      <c r="E47" s="32"/>
      <c r="F47" s="32"/>
      <c r="G47" s="32"/>
      <c r="H47" s="36"/>
      <c r="I47" s="32"/>
      <c r="J47" s="32"/>
    </row>
    <row r="48" spans="1:10"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8RdNwlI61bRdxaQKM3k3hCq4ChlU+qiJzJTtbsz/j1Q0TDu4wQGsybbHcEpEJIR6G9Rqidc6wZcevEgA6QKFxg==" saltValue="WUTTeJl1pTq1fRf7vHcerw==" spinCount="100000" sheet="1"/>
  <mergeCells count="4">
    <mergeCell ref="C2:F2"/>
    <mergeCell ref="A4:H4"/>
    <mergeCell ref="B7:G7"/>
    <mergeCell ref="E32:H32"/>
  </mergeCells>
  <pageMargins left="0.7" right="0.7" top="0.78740157499999996" bottom="0.78740157499999996"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74</v>
      </c>
      <c r="C3" s="220" t="s">
        <v>75</v>
      </c>
      <c r="D3" s="194"/>
      <c r="E3" s="193"/>
      <c r="F3" s="193"/>
      <c r="G3" s="196"/>
      <c r="AC3" s="8" t="s">
        <v>208</v>
      </c>
    </row>
    <row r="4" spans="1:60" ht="13.5" thickBot="1" x14ac:dyDescent="0.25">
      <c r="A4" s="203" t="s">
        <v>32</v>
      </c>
      <c r="B4" s="204" t="s">
        <v>736</v>
      </c>
      <c r="C4" s="221" t="s">
        <v>737</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SUM(G9:G19)</f>
        <v>0</v>
      </c>
      <c r="G8" s="329"/>
      <c r="H8" s="232"/>
      <c r="I8" s="248"/>
      <c r="AE8" t="s">
        <v>178</v>
      </c>
    </row>
    <row r="9" spans="1:60" outlineLevel="1" x14ac:dyDescent="0.2">
      <c r="A9" s="247"/>
      <c r="B9" s="343" t="s">
        <v>738</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7"/>
      <c r="B10" s="337" t="s">
        <v>739</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8" t="str">
        <f>B10</f>
        <v>zapažených i nezapažených s urovnáním dna do předepsaného profilu a spádu, s přehozením výkopku na přilehlém terénu na vzdálenost do 3 m od podélné osy rýhy nebo s naložením výkopku na dopravní prostředek.</v>
      </c>
      <c r="BA10" s="213"/>
      <c r="BB10" s="213"/>
      <c r="BC10" s="213"/>
      <c r="BD10" s="213"/>
      <c r="BE10" s="213"/>
      <c r="BF10" s="213"/>
      <c r="BG10" s="213"/>
      <c r="BH10" s="213"/>
    </row>
    <row r="11" spans="1:60" outlineLevel="1" x14ac:dyDescent="0.2">
      <c r="A11" s="246">
        <v>1</v>
      </c>
      <c r="B11" s="226" t="s">
        <v>740</v>
      </c>
      <c r="C11" s="238" t="s">
        <v>741</v>
      </c>
      <c r="D11" s="229" t="s">
        <v>231</v>
      </c>
      <c r="E11" s="231">
        <v>37.283999999999999</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742</v>
      </c>
      <c r="D12" s="262"/>
      <c r="E12" s="264">
        <v>43.02</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227"/>
      <c r="C13" s="266" t="s">
        <v>743</v>
      </c>
      <c r="D13" s="262"/>
      <c r="E13" s="264">
        <v>-5.7359999999999998</v>
      </c>
      <c r="F13" s="234"/>
      <c r="G13" s="234"/>
      <c r="H13" s="235"/>
      <c r="I13" s="249"/>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6">
        <v>2</v>
      </c>
      <c r="B14" s="226" t="s">
        <v>744</v>
      </c>
      <c r="C14" s="238" t="s">
        <v>745</v>
      </c>
      <c r="D14" s="229" t="s">
        <v>231</v>
      </c>
      <c r="E14" s="231">
        <v>11.1852</v>
      </c>
      <c r="F14" s="233"/>
      <c r="G14" s="234">
        <f>ROUND(E14*F14,2)</f>
        <v>0</v>
      </c>
      <c r="H14" s="235" t="s">
        <v>232</v>
      </c>
      <c r="I14" s="249" t="s">
        <v>182</v>
      </c>
      <c r="J14" s="213"/>
      <c r="K14" s="213"/>
      <c r="L14" s="213"/>
      <c r="M14" s="213"/>
      <c r="N14" s="213"/>
      <c r="O14" s="213"/>
      <c r="P14" s="213"/>
      <c r="Q14" s="213"/>
      <c r="R14" s="213"/>
      <c r="S14" s="213"/>
      <c r="T14" s="213"/>
      <c r="U14" s="213"/>
      <c r="V14" s="213"/>
      <c r="W14" s="213"/>
      <c r="X14" s="213"/>
      <c r="Y14" s="213"/>
      <c r="Z14" s="213"/>
      <c r="AA14" s="213"/>
      <c r="AB14" s="213"/>
      <c r="AC14" s="213"/>
      <c r="AD14" s="213"/>
      <c r="AE14" s="213" t="s">
        <v>233</v>
      </c>
      <c r="AF14" s="213"/>
      <c r="AG14" s="213"/>
      <c r="AH14" s="213"/>
      <c r="AI14" s="213"/>
      <c r="AJ14" s="213"/>
      <c r="AK14" s="213"/>
      <c r="AL14" s="213"/>
      <c r="AM14" s="213">
        <v>21</v>
      </c>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7"/>
      <c r="B15" s="227"/>
      <c r="C15" s="267" t="s">
        <v>245</v>
      </c>
      <c r="D15" s="263"/>
      <c r="E15" s="265"/>
      <c r="F15" s="234"/>
      <c r="G15" s="234"/>
      <c r="H15" s="235"/>
      <c r="I15" s="249"/>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8" t="s">
        <v>746</v>
      </c>
      <c r="D16" s="263"/>
      <c r="E16" s="265">
        <v>43.02</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8" t="s">
        <v>747</v>
      </c>
      <c r="D17" s="263"/>
      <c r="E17" s="265">
        <v>-5.7359999999999998</v>
      </c>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7"/>
      <c r="B18" s="227"/>
      <c r="C18" s="267" t="s">
        <v>250</v>
      </c>
      <c r="D18" s="263"/>
      <c r="E18" s="265"/>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6" t="s">
        <v>748</v>
      </c>
      <c r="D19" s="262"/>
      <c r="E19" s="264">
        <v>11.1852</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x14ac:dyDescent="0.2">
      <c r="A20" s="245" t="s">
        <v>177</v>
      </c>
      <c r="B20" s="225" t="s">
        <v>135</v>
      </c>
      <c r="C20" s="237" t="s">
        <v>136</v>
      </c>
      <c r="D20" s="228"/>
      <c r="E20" s="230"/>
      <c r="F20" s="330">
        <f>SUM(G21:G27)</f>
        <v>0</v>
      </c>
      <c r="G20" s="331"/>
      <c r="H20" s="232"/>
      <c r="I20" s="248"/>
      <c r="AE20" t="s">
        <v>178</v>
      </c>
    </row>
    <row r="21" spans="1:60" outlineLevel="1" x14ac:dyDescent="0.2">
      <c r="A21" s="247"/>
      <c r="B21" s="343" t="s">
        <v>545</v>
      </c>
      <c r="C21" s="344"/>
      <c r="D21" s="345"/>
      <c r="E21" s="346"/>
      <c r="F21" s="347"/>
      <c r="G21" s="348"/>
      <c r="H21" s="235"/>
      <c r="I21" s="249"/>
      <c r="J21" s="213"/>
      <c r="K21" s="213"/>
      <c r="L21" s="213"/>
      <c r="M21" s="213"/>
      <c r="N21" s="213"/>
      <c r="O21" s="213"/>
      <c r="P21" s="213"/>
      <c r="Q21" s="213"/>
      <c r="R21" s="213"/>
      <c r="S21" s="213"/>
      <c r="T21" s="213"/>
      <c r="U21" s="213"/>
      <c r="V21" s="213"/>
      <c r="W21" s="213"/>
      <c r="X21" s="213"/>
      <c r="Y21" s="213"/>
      <c r="Z21" s="213"/>
      <c r="AA21" s="213"/>
      <c r="AB21" s="213"/>
      <c r="AC21" s="213">
        <v>0</v>
      </c>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337" t="s">
        <v>546</v>
      </c>
      <c r="C22" s="338"/>
      <c r="D22" s="339"/>
      <c r="E22" s="340"/>
      <c r="F22" s="341"/>
      <c r="G22" s="342"/>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t="s">
        <v>228</v>
      </c>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6">
        <v>3</v>
      </c>
      <c r="B23" s="226" t="s">
        <v>547</v>
      </c>
      <c r="C23" s="238" t="s">
        <v>749</v>
      </c>
      <c r="D23" s="229" t="s">
        <v>328</v>
      </c>
      <c r="E23" s="231">
        <v>71.7</v>
      </c>
      <c r="F23" s="233"/>
      <c r="G23" s="234">
        <f>ROUND(E23*F23,2)</f>
        <v>0</v>
      </c>
      <c r="H23" s="235" t="s">
        <v>232</v>
      </c>
      <c r="I23" s="249" t="s">
        <v>182</v>
      </c>
      <c r="J23" s="213"/>
      <c r="K23" s="213"/>
      <c r="L23" s="213"/>
      <c r="M23" s="213"/>
      <c r="N23" s="213"/>
      <c r="O23" s="213"/>
      <c r="P23" s="213"/>
      <c r="Q23" s="213"/>
      <c r="R23" s="213"/>
      <c r="S23" s="213"/>
      <c r="T23" s="213"/>
      <c r="U23" s="213"/>
      <c r="V23" s="213"/>
      <c r="W23" s="213"/>
      <c r="X23" s="213"/>
      <c r="Y23" s="213"/>
      <c r="Z23" s="213"/>
      <c r="AA23" s="213"/>
      <c r="AB23" s="213"/>
      <c r="AC23" s="213"/>
      <c r="AD23" s="213"/>
      <c r="AE23" s="213" t="s">
        <v>233</v>
      </c>
      <c r="AF23" s="213"/>
      <c r="AG23" s="213"/>
      <c r="AH23" s="213"/>
      <c r="AI23" s="213"/>
      <c r="AJ23" s="213"/>
      <c r="AK23" s="213"/>
      <c r="AL23" s="213"/>
      <c r="AM23" s="213">
        <v>21</v>
      </c>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227"/>
      <c r="C24" s="266" t="s">
        <v>750</v>
      </c>
      <c r="D24" s="262"/>
      <c r="E24" s="264">
        <v>71.7</v>
      </c>
      <c r="F24" s="234"/>
      <c r="G24" s="234"/>
      <c r="H24" s="235"/>
      <c r="I24" s="249"/>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7"/>
      <c r="B25" s="337" t="s">
        <v>557</v>
      </c>
      <c r="C25" s="338"/>
      <c r="D25" s="339"/>
      <c r="E25" s="340"/>
      <c r="F25" s="341"/>
      <c r="G25" s="342"/>
      <c r="H25" s="235"/>
      <c r="I25" s="249"/>
      <c r="J25" s="213"/>
      <c r="K25" s="213"/>
      <c r="L25" s="213"/>
      <c r="M25" s="213"/>
      <c r="N25" s="213"/>
      <c r="O25" s="213"/>
      <c r="P25" s="213"/>
      <c r="Q25" s="213"/>
      <c r="R25" s="213"/>
      <c r="S25" s="213"/>
      <c r="T25" s="213"/>
      <c r="U25" s="213"/>
      <c r="V25" s="213"/>
      <c r="W25" s="213"/>
      <c r="X25" s="213"/>
      <c r="Y25" s="213"/>
      <c r="Z25" s="213"/>
      <c r="AA25" s="213"/>
      <c r="AB25" s="213"/>
      <c r="AC25" s="213">
        <v>0</v>
      </c>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7"/>
      <c r="B26" s="337" t="s">
        <v>558</v>
      </c>
      <c r="C26" s="338"/>
      <c r="D26" s="339"/>
      <c r="E26" s="340"/>
      <c r="F26" s="341"/>
      <c r="G26" s="342"/>
      <c r="H26" s="235"/>
      <c r="I26" s="249"/>
      <c r="J26" s="213"/>
      <c r="K26" s="213"/>
      <c r="L26" s="213"/>
      <c r="M26" s="213"/>
      <c r="N26" s="213"/>
      <c r="O26" s="213"/>
      <c r="P26" s="213"/>
      <c r="Q26" s="213"/>
      <c r="R26" s="213"/>
      <c r="S26" s="213"/>
      <c r="T26" s="213"/>
      <c r="U26" s="213"/>
      <c r="V26" s="213"/>
      <c r="W26" s="213"/>
      <c r="X26" s="213"/>
      <c r="Y26" s="213"/>
      <c r="Z26" s="213"/>
      <c r="AA26" s="213"/>
      <c r="AB26" s="213"/>
      <c r="AC26" s="213"/>
      <c r="AD26" s="213"/>
      <c r="AE26" s="213" t="s">
        <v>228</v>
      </c>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6">
        <v>4</v>
      </c>
      <c r="B27" s="226" t="s">
        <v>559</v>
      </c>
      <c r="C27" s="238" t="s">
        <v>751</v>
      </c>
      <c r="D27" s="229" t="s">
        <v>328</v>
      </c>
      <c r="E27" s="231">
        <v>71.7</v>
      </c>
      <c r="F27" s="233"/>
      <c r="G27" s="234">
        <f>ROUND(E27*F27,2)</f>
        <v>0</v>
      </c>
      <c r="H27" s="235" t="s">
        <v>232</v>
      </c>
      <c r="I27" s="249" t="s">
        <v>182</v>
      </c>
      <c r="J27" s="213"/>
      <c r="K27" s="213"/>
      <c r="L27" s="213"/>
      <c r="M27" s="213"/>
      <c r="N27" s="213"/>
      <c r="O27" s="213"/>
      <c r="P27" s="213"/>
      <c r="Q27" s="213"/>
      <c r="R27" s="213"/>
      <c r="S27" s="213"/>
      <c r="T27" s="213"/>
      <c r="U27" s="213"/>
      <c r="V27" s="213"/>
      <c r="W27" s="213"/>
      <c r="X27" s="213"/>
      <c r="Y27" s="213"/>
      <c r="Z27" s="213"/>
      <c r="AA27" s="213"/>
      <c r="AB27" s="213"/>
      <c r="AC27" s="213"/>
      <c r="AD27" s="213"/>
      <c r="AE27" s="213" t="s">
        <v>233</v>
      </c>
      <c r="AF27" s="213"/>
      <c r="AG27" s="213"/>
      <c r="AH27" s="213"/>
      <c r="AI27" s="213"/>
      <c r="AJ27" s="213"/>
      <c r="AK27" s="213"/>
      <c r="AL27" s="213"/>
      <c r="AM27" s="213">
        <v>21</v>
      </c>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x14ac:dyDescent="0.2">
      <c r="A28" s="245" t="s">
        <v>177</v>
      </c>
      <c r="B28" s="225" t="s">
        <v>137</v>
      </c>
      <c r="C28" s="237" t="s">
        <v>138</v>
      </c>
      <c r="D28" s="228"/>
      <c r="E28" s="230"/>
      <c r="F28" s="330">
        <f>SUM(G29:G46)</f>
        <v>0</v>
      </c>
      <c r="G28" s="331"/>
      <c r="H28" s="232"/>
      <c r="I28" s="248"/>
      <c r="AE28" t="s">
        <v>178</v>
      </c>
    </row>
    <row r="29" spans="1:60" outlineLevel="1" x14ac:dyDescent="0.2">
      <c r="A29" s="247"/>
      <c r="B29" s="343" t="s">
        <v>262</v>
      </c>
      <c r="C29" s="344"/>
      <c r="D29" s="345"/>
      <c r="E29" s="346"/>
      <c r="F29" s="347"/>
      <c r="G29" s="348"/>
      <c r="H29" s="235"/>
      <c r="I29" s="249"/>
      <c r="J29" s="213"/>
      <c r="K29" s="213"/>
      <c r="L29" s="213"/>
      <c r="M29" s="213"/>
      <c r="N29" s="213"/>
      <c r="O29" s="213"/>
      <c r="P29" s="213"/>
      <c r="Q29" s="213"/>
      <c r="R29" s="213"/>
      <c r="S29" s="213"/>
      <c r="T29" s="213"/>
      <c r="U29" s="213"/>
      <c r="V29" s="213"/>
      <c r="W29" s="213"/>
      <c r="X29" s="213"/>
      <c r="Y29" s="213"/>
      <c r="Z29" s="213"/>
      <c r="AA29" s="213"/>
      <c r="AB29" s="213"/>
      <c r="AC29" s="213">
        <v>0</v>
      </c>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7"/>
      <c r="B30" s="337" t="s">
        <v>263</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c r="AD30" s="213"/>
      <c r="AE30" s="213" t="s">
        <v>228</v>
      </c>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6">
        <v>5</v>
      </c>
      <c r="B31" s="226" t="s">
        <v>264</v>
      </c>
      <c r="C31" s="238" t="s">
        <v>752</v>
      </c>
      <c r="D31" s="229" t="s">
        <v>231</v>
      </c>
      <c r="E31" s="231">
        <v>37.283999999999999</v>
      </c>
      <c r="F31" s="233"/>
      <c r="G31" s="234">
        <f>ROUND(E31*F31,2)</f>
        <v>0</v>
      </c>
      <c r="H31" s="235" t="s">
        <v>232</v>
      </c>
      <c r="I31" s="249" t="s">
        <v>182</v>
      </c>
      <c r="J31" s="213"/>
      <c r="K31" s="213"/>
      <c r="L31" s="213"/>
      <c r="M31" s="213"/>
      <c r="N31" s="213"/>
      <c r="O31" s="213"/>
      <c r="P31" s="213"/>
      <c r="Q31" s="213"/>
      <c r="R31" s="213"/>
      <c r="S31" s="213"/>
      <c r="T31" s="213"/>
      <c r="U31" s="213"/>
      <c r="V31" s="213"/>
      <c r="W31" s="213"/>
      <c r="X31" s="213"/>
      <c r="Y31" s="213"/>
      <c r="Z31" s="213"/>
      <c r="AA31" s="213"/>
      <c r="AB31" s="213"/>
      <c r="AC31" s="213"/>
      <c r="AD31" s="213"/>
      <c r="AE31" s="213" t="s">
        <v>233</v>
      </c>
      <c r="AF31" s="213"/>
      <c r="AG31" s="213"/>
      <c r="AH31" s="213"/>
      <c r="AI31" s="213"/>
      <c r="AJ31" s="213"/>
      <c r="AK31" s="213"/>
      <c r="AL31" s="213"/>
      <c r="AM31" s="213">
        <v>21</v>
      </c>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7"/>
      <c r="B32" s="227"/>
      <c r="C32" s="266" t="s">
        <v>742</v>
      </c>
      <c r="D32" s="262"/>
      <c r="E32" s="264">
        <v>43.02</v>
      </c>
      <c r="F32" s="234"/>
      <c r="G32" s="234"/>
      <c r="H32" s="235"/>
      <c r="I32" s="249"/>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7"/>
      <c r="B33" s="227"/>
      <c r="C33" s="266" t="s">
        <v>743</v>
      </c>
      <c r="D33" s="262"/>
      <c r="E33" s="264">
        <v>-5.7359999999999998</v>
      </c>
      <c r="F33" s="234"/>
      <c r="G33" s="234"/>
      <c r="H33" s="235"/>
      <c r="I33" s="249"/>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outlineLevel="1" x14ac:dyDescent="0.2">
      <c r="A34" s="247"/>
      <c r="B34" s="337" t="s">
        <v>267</v>
      </c>
      <c r="C34" s="338"/>
      <c r="D34" s="339"/>
      <c r="E34" s="340"/>
      <c r="F34" s="341"/>
      <c r="G34" s="342"/>
      <c r="H34" s="235"/>
      <c r="I34" s="249"/>
      <c r="J34" s="213"/>
      <c r="K34" s="213"/>
      <c r="L34" s="213"/>
      <c r="M34" s="213"/>
      <c r="N34" s="213"/>
      <c r="O34" s="213"/>
      <c r="P34" s="213"/>
      <c r="Q34" s="213"/>
      <c r="R34" s="213"/>
      <c r="S34" s="213"/>
      <c r="T34" s="213"/>
      <c r="U34" s="213"/>
      <c r="V34" s="213"/>
      <c r="W34" s="213"/>
      <c r="X34" s="213"/>
      <c r="Y34" s="213"/>
      <c r="Z34" s="213"/>
      <c r="AA34" s="213"/>
      <c r="AB34" s="213"/>
      <c r="AC34" s="213">
        <v>0</v>
      </c>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7"/>
      <c r="B35" s="337" t="s">
        <v>268</v>
      </c>
      <c r="C35" s="338"/>
      <c r="D35" s="339"/>
      <c r="E35" s="340"/>
      <c r="F35" s="341"/>
      <c r="G35" s="342"/>
      <c r="H35" s="235"/>
      <c r="I35" s="249"/>
      <c r="J35" s="213"/>
      <c r="K35" s="213"/>
      <c r="L35" s="213"/>
      <c r="M35" s="213"/>
      <c r="N35" s="213"/>
      <c r="O35" s="213"/>
      <c r="P35" s="213"/>
      <c r="Q35" s="213"/>
      <c r="R35" s="213"/>
      <c r="S35" s="213"/>
      <c r="T35" s="213"/>
      <c r="U35" s="213"/>
      <c r="V35" s="213"/>
      <c r="W35" s="213"/>
      <c r="X35" s="213"/>
      <c r="Y35" s="213"/>
      <c r="Z35" s="213"/>
      <c r="AA35" s="213"/>
      <c r="AB35" s="213"/>
      <c r="AC35" s="213"/>
      <c r="AD35" s="213"/>
      <c r="AE35" s="213" t="s">
        <v>228</v>
      </c>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6">
        <v>6</v>
      </c>
      <c r="B36" s="226" t="s">
        <v>269</v>
      </c>
      <c r="C36" s="238" t="s">
        <v>270</v>
      </c>
      <c r="D36" s="229" t="s">
        <v>231</v>
      </c>
      <c r="E36" s="231">
        <v>21.223199999999999</v>
      </c>
      <c r="F36" s="233"/>
      <c r="G36" s="234">
        <f>ROUND(E36*F36,2)</f>
        <v>0</v>
      </c>
      <c r="H36" s="235" t="s">
        <v>232</v>
      </c>
      <c r="I36" s="249" t="s">
        <v>182</v>
      </c>
      <c r="J36" s="213"/>
      <c r="K36" s="213"/>
      <c r="L36" s="213"/>
      <c r="M36" s="213"/>
      <c r="N36" s="213"/>
      <c r="O36" s="213"/>
      <c r="P36" s="213"/>
      <c r="Q36" s="213"/>
      <c r="R36" s="213"/>
      <c r="S36" s="213"/>
      <c r="T36" s="213"/>
      <c r="U36" s="213"/>
      <c r="V36" s="213"/>
      <c r="W36" s="213"/>
      <c r="X36" s="213"/>
      <c r="Y36" s="213"/>
      <c r="Z36" s="213"/>
      <c r="AA36" s="213"/>
      <c r="AB36" s="213"/>
      <c r="AC36" s="213"/>
      <c r="AD36" s="213"/>
      <c r="AE36" s="213" t="s">
        <v>233</v>
      </c>
      <c r="AF36" s="213"/>
      <c r="AG36" s="213"/>
      <c r="AH36" s="213"/>
      <c r="AI36" s="213"/>
      <c r="AJ36" s="213"/>
      <c r="AK36" s="213"/>
      <c r="AL36" s="213"/>
      <c r="AM36" s="213">
        <v>21</v>
      </c>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227"/>
      <c r="C37" s="266" t="s">
        <v>753</v>
      </c>
      <c r="D37" s="262"/>
      <c r="E37" s="264">
        <v>21.223199999999999</v>
      </c>
      <c r="F37" s="234"/>
      <c r="G37" s="234"/>
      <c r="H37" s="235"/>
      <c r="I37" s="249"/>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6">
        <v>7</v>
      </c>
      <c r="B38" s="226" t="s">
        <v>272</v>
      </c>
      <c r="C38" s="238" t="s">
        <v>754</v>
      </c>
      <c r="D38" s="229" t="s">
        <v>231</v>
      </c>
      <c r="E38" s="231">
        <v>26.6724</v>
      </c>
      <c r="F38" s="233"/>
      <c r="G38" s="234">
        <f>ROUND(E38*F38,2)</f>
        <v>0</v>
      </c>
      <c r="H38" s="235" t="s">
        <v>232</v>
      </c>
      <c r="I38" s="249" t="s">
        <v>182</v>
      </c>
      <c r="J38" s="213"/>
      <c r="K38" s="213"/>
      <c r="L38" s="213"/>
      <c r="M38" s="213"/>
      <c r="N38" s="213"/>
      <c r="O38" s="213"/>
      <c r="P38" s="213"/>
      <c r="Q38" s="213"/>
      <c r="R38" s="213"/>
      <c r="S38" s="213"/>
      <c r="T38" s="213"/>
      <c r="U38" s="213"/>
      <c r="V38" s="213"/>
      <c r="W38" s="213"/>
      <c r="X38" s="213"/>
      <c r="Y38" s="213"/>
      <c r="Z38" s="213"/>
      <c r="AA38" s="213"/>
      <c r="AB38" s="213"/>
      <c r="AC38" s="213"/>
      <c r="AD38" s="213"/>
      <c r="AE38" s="213" t="s">
        <v>233</v>
      </c>
      <c r="AF38" s="213"/>
      <c r="AG38" s="213"/>
      <c r="AH38" s="213"/>
      <c r="AI38" s="213"/>
      <c r="AJ38" s="213"/>
      <c r="AK38" s="213"/>
      <c r="AL38" s="213"/>
      <c r="AM38" s="213">
        <v>21</v>
      </c>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7"/>
      <c r="B39" s="227"/>
      <c r="C39" s="266" t="s">
        <v>755</v>
      </c>
      <c r="D39" s="262"/>
      <c r="E39" s="264">
        <v>37.283999999999999</v>
      </c>
      <c r="F39" s="234"/>
      <c r="G39" s="234"/>
      <c r="H39" s="235"/>
      <c r="I39" s="24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7"/>
      <c r="B40" s="227"/>
      <c r="C40" s="266" t="s">
        <v>756</v>
      </c>
      <c r="D40" s="262"/>
      <c r="E40" s="264">
        <v>-10.611599999999999</v>
      </c>
      <c r="F40" s="234"/>
      <c r="G40" s="234"/>
      <c r="H40" s="235"/>
      <c r="I40" s="249"/>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7"/>
      <c r="B41" s="337" t="s">
        <v>276</v>
      </c>
      <c r="C41" s="338"/>
      <c r="D41" s="339"/>
      <c r="E41" s="340"/>
      <c r="F41" s="341"/>
      <c r="G41" s="342"/>
      <c r="H41" s="235"/>
      <c r="I41" s="249"/>
      <c r="J41" s="213"/>
      <c r="K41" s="213"/>
      <c r="L41" s="213"/>
      <c r="M41" s="213"/>
      <c r="N41" s="213"/>
      <c r="O41" s="213"/>
      <c r="P41" s="213"/>
      <c r="Q41" s="213"/>
      <c r="R41" s="213"/>
      <c r="S41" s="213"/>
      <c r="T41" s="213"/>
      <c r="U41" s="213"/>
      <c r="V41" s="213"/>
      <c r="W41" s="213"/>
      <c r="X41" s="213"/>
      <c r="Y41" s="213"/>
      <c r="Z41" s="213"/>
      <c r="AA41" s="213"/>
      <c r="AB41" s="213"/>
      <c r="AC41" s="213">
        <v>0</v>
      </c>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7"/>
      <c r="B42" s="337" t="s">
        <v>277</v>
      </c>
      <c r="C42" s="338"/>
      <c r="D42" s="339"/>
      <c r="E42" s="340"/>
      <c r="F42" s="341"/>
      <c r="G42" s="342"/>
      <c r="H42" s="235"/>
      <c r="I42" s="249"/>
      <c r="J42" s="213"/>
      <c r="K42" s="213"/>
      <c r="L42" s="213"/>
      <c r="M42" s="213"/>
      <c r="N42" s="213"/>
      <c r="O42" s="213"/>
      <c r="P42" s="213"/>
      <c r="Q42" s="213"/>
      <c r="R42" s="213"/>
      <c r="S42" s="213"/>
      <c r="T42" s="213"/>
      <c r="U42" s="213"/>
      <c r="V42" s="213"/>
      <c r="W42" s="213"/>
      <c r="X42" s="213"/>
      <c r="Y42" s="213"/>
      <c r="Z42" s="213"/>
      <c r="AA42" s="213"/>
      <c r="AB42" s="213"/>
      <c r="AC42" s="213">
        <v>1</v>
      </c>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6">
        <v>8</v>
      </c>
      <c r="B43" s="226" t="s">
        <v>278</v>
      </c>
      <c r="C43" s="238" t="s">
        <v>279</v>
      </c>
      <c r="D43" s="229" t="s">
        <v>231</v>
      </c>
      <c r="E43" s="231">
        <v>10.611599999999999</v>
      </c>
      <c r="F43" s="233"/>
      <c r="G43" s="234">
        <f>ROUND(E43*F43,2)</f>
        <v>0</v>
      </c>
      <c r="H43" s="235" t="s">
        <v>232</v>
      </c>
      <c r="I43" s="249" t="s">
        <v>182</v>
      </c>
      <c r="J43" s="213"/>
      <c r="K43" s="213"/>
      <c r="L43" s="213"/>
      <c r="M43" s="213"/>
      <c r="N43" s="213"/>
      <c r="O43" s="213"/>
      <c r="P43" s="213"/>
      <c r="Q43" s="213"/>
      <c r="R43" s="213"/>
      <c r="S43" s="213"/>
      <c r="T43" s="213"/>
      <c r="U43" s="213"/>
      <c r="V43" s="213"/>
      <c r="W43" s="213"/>
      <c r="X43" s="213"/>
      <c r="Y43" s="213"/>
      <c r="Z43" s="213"/>
      <c r="AA43" s="213"/>
      <c r="AB43" s="213"/>
      <c r="AC43" s="213"/>
      <c r="AD43" s="213"/>
      <c r="AE43" s="213" t="s">
        <v>233</v>
      </c>
      <c r="AF43" s="213"/>
      <c r="AG43" s="213"/>
      <c r="AH43" s="213"/>
      <c r="AI43" s="213"/>
      <c r="AJ43" s="213"/>
      <c r="AK43" s="213"/>
      <c r="AL43" s="213"/>
      <c r="AM43" s="213">
        <v>21</v>
      </c>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7"/>
      <c r="B44" s="227"/>
      <c r="C44" s="266" t="s">
        <v>757</v>
      </c>
      <c r="D44" s="262"/>
      <c r="E44" s="264">
        <v>10.611599999999999</v>
      </c>
      <c r="F44" s="234"/>
      <c r="G44" s="234"/>
      <c r="H44" s="235"/>
      <c r="I44" s="249"/>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337" t="s">
        <v>281</v>
      </c>
      <c r="C45" s="338"/>
      <c r="D45" s="339"/>
      <c r="E45" s="340"/>
      <c r="F45" s="341"/>
      <c r="G45" s="342"/>
      <c r="H45" s="235"/>
      <c r="I45" s="249"/>
      <c r="J45" s="213"/>
      <c r="K45" s="213"/>
      <c r="L45" s="213"/>
      <c r="M45" s="213"/>
      <c r="N45" s="213"/>
      <c r="O45" s="213"/>
      <c r="P45" s="213"/>
      <c r="Q45" s="213"/>
      <c r="R45" s="213"/>
      <c r="S45" s="213"/>
      <c r="T45" s="213"/>
      <c r="U45" s="213"/>
      <c r="V45" s="213"/>
      <c r="W45" s="213"/>
      <c r="X45" s="213"/>
      <c r="Y45" s="213"/>
      <c r="Z45" s="213"/>
      <c r="AA45" s="213"/>
      <c r="AB45" s="213"/>
      <c r="AC45" s="213">
        <v>0</v>
      </c>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6">
        <v>9</v>
      </c>
      <c r="B46" s="226" t="s">
        <v>282</v>
      </c>
      <c r="C46" s="238" t="s">
        <v>758</v>
      </c>
      <c r="D46" s="229" t="s">
        <v>231</v>
      </c>
      <c r="E46" s="231">
        <v>26.6724</v>
      </c>
      <c r="F46" s="233"/>
      <c r="G46" s="234">
        <f>ROUND(E46*F46,2)</f>
        <v>0</v>
      </c>
      <c r="H46" s="235" t="s">
        <v>232</v>
      </c>
      <c r="I46" s="249" t="s">
        <v>182</v>
      </c>
      <c r="J46" s="213"/>
      <c r="K46" s="213"/>
      <c r="L46" s="213"/>
      <c r="M46" s="213"/>
      <c r="N46" s="213"/>
      <c r="O46" s="213"/>
      <c r="P46" s="213"/>
      <c r="Q46" s="213"/>
      <c r="R46" s="213"/>
      <c r="S46" s="213"/>
      <c r="T46" s="213"/>
      <c r="U46" s="213"/>
      <c r="V46" s="213"/>
      <c r="W46" s="213"/>
      <c r="X46" s="213"/>
      <c r="Y46" s="213"/>
      <c r="Z46" s="213"/>
      <c r="AA46" s="213"/>
      <c r="AB46" s="213"/>
      <c r="AC46" s="213"/>
      <c r="AD46" s="213"/>
      <c r="AE46" s="213" t="s">
        <v>233</v>
      </c>
      <c r="AF46" s="213"/>
      <c r="AG46" s="213"/>
      <c r="AH46" s="213"/>
      <c r="AI46" s="213"/>
      <c r="AJ46" s="213"/>
      <c r="AK46" s="213"/>
      <c r="AL46" s="213"/>
      <c r="AM46" s="213">
        <v>21</v>
      </c>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x14ac:dyDescent="0.2">
      <c r="A47" s="245" t="s">
        <v>177</v>
      </c>
      <c r="B47" s="225" t="s">
        <v>139</v>
      </c>
      <c r="C47" s="237" t="s">
        <v>140</v>
      </c>
      <c r="D47" s="228"/>
      <c r="E47" s="230"/>
      <c r="F47" s="330">
        <f>SUM(G48:G71)</f>
        <v>0</v>
      </c>
      <c r="G47" s="331"/>
      <c r="H47" s="232"/>
      <c r="I47" s="248"/>
      <c r="AE47" t="s">
        <v>178</v>
      </c>
    </row>
    <row r="48" spans="1:60" outlineLevel="1" x14ac:dyDescent="0.2">
      <c r="A48" s="247"/>
      <c r="B48" s="343" t="s">
        <v>284</v>
      </c>
      <c r="C48" s="344"/>
      <c r="D48" s="345"/>
      <c r="E48" s="346"/>
      <c r="F48" s="347"/>
      <c r="G48" s="348"/>
      <c r="H48" s="235"/>
      <c r="I48" s="249"/>
      <c r="J48" s="213"/>
      <c r="K48" s="213"/>
      <c r="L48" s="213"/>
      <c r="M48" s="213"/>
      <c r="N48" s="213"/>
      <c r="O48" s="213"/>
      <c r="P48" s="213"/>
      <c r="Q48" s="213"/>
      <c r="R48" s="213"/>
      <c r="S48" s="213"/>
      <c r="T48" s="213"/>
      <c r="U48" s="213"/>
      <c r="V48" s="213"/>
      <c r="W48" s="213"/>
      <c r="X48" s="213"/>
      <c r="Y48" s="213"/>
      <c r="Z48" s="213"/>
      <c r="AA48" s="213"/>
      <c r="AB48" s="213"/>
      <c r="AC48" s="213">
        <v>0</v>
      </c>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6">
        <v>10</v>
      </c>
      <c r="B49" s="226" t="s">
        <v>285</v>
      </c>
      <c r="C49" s="238" t="s">
        <v>286</v>
      </c>
      <c r="D49" s="229" t="s">
        <v>231</v>
      </c>
      <c r="E49" s="231">
        <v>10.611599999999999</v>
      </c>
      <c r="F49" s="233"/>
      <c r="G49" s="234">
        <f>ROUND(E49*F49,2)</f>
        <v>0</v>
      </c>
      <c r="H49" s="235" t="s">
        <v>232</v>
      </c>
      <c r="I49" s="249" t="s">
        <v>182</v>
      </c>
      <c r="J49" s="213"/>
      <c r="K49" s="213"/>
      <c r="L49" s="213"/>
      <c r="M49" s="213"/>
      <c r="N49" s="213"/>
      <c r="O49" s="213"/>
      <c r="P49" s="213"/>
      <c r="Q49" s="213"/>
      <c r="R49" s="213"/>
      <c r="S49" s="213"/>
      <c r="T49" s="213"/>
      <c r="U49" s="213"/>
      <c r="V49" s="213"/>
      <c r="W49" s="213"/>
      <c r="X49" s="213"/>
      <c r="Y49" s="213"/>
      <c r="Z49" s="213"/>
      <c r="AA49" s="213"/>
      <c r="AB49" s="213"/>
      <c r="AC49" s="213"/>
      <c r="AD49" s="213"/>
      <c r="AE49" s="213" t="s">
        <v>233</v>
      </c>
      <c r="AF49" s="213"/>
      <c r="AG49" s="213"/>
      <c r="AH49" s="213"/>
      <c r="AI49" s="213"/>
      <c r="AJ49" s="213"/>
      <c r="AK49" s="213"/>
      <c r="AL49" s="213"/>
      <c r="AM49" s="213">
        <v>21</v>
      </c>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7"/>
      <c r="B50" s="227"/>
      <c r="C50" s="266" t="s">
        <v>757</v>
      </c>
      <c r="D50" s="262"/>
      <c r="E50" s="264">
        <v>10.611599999999999</v>
      </c>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337" t="s">
        <v>291</v>
      </c>
      <c r="C51" s="338"/>
      <c r="D51" s="339"/>
      <c r="E51" s="340"/>
      <c r="F51" s="341"/>
      <c r="G51" s="342"/>
      <c r="H51" s="235"/>
      <c r="I51" s="249"/>
      <c r="J51" s="213"/>
      <c r="K51" s="213"/>
      <c r="L51" s="213"/>
      <c r="M51" s="213"/>
      <c r="N51" s="213"/>
      <c r="O51" s="213"/>
      <c r="P51" s="213"/>
      <c r="Q51" s="213"/>
      <c r="R51" s="213"/>
      <c r="S51" s="213"/>
      <c r="T51" s="213"/>
      <c r="U51" s="213"/>
      <c r="V51" s="213"/>
      <c r="W51" s="213"/>
      <c r="X51" s="213"/>
      <c r="Y51" s="213"/>
      <c r="Z51" s="213"/>
      <c r="AA51" s="213"/>
      <c r="AB51" s="213"/>
      <c r="AC51" s="213">
        <v>0</v>
      </c>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337" t="s">
        <v>292</v>
      </c>
      <c r="C52" s="338"/>
      <c r="D52" s="339"/>
      <c r="E52" s="340"/>
      <c r="F52" s="341"/>
      <c r="G52" s="342"/>
      <c r="H52" s="235"/>
      <c r="I52" s="249"/>
      <c r="J52" s="213"/>
      <c r="K52" s="213"/>
      <c r="L52" s="213"/>
      <c r="M52" s="213"/>
      <c r="N52" s="213"/>
      <c r="O52" s="213"/>
      <c r="P52" s="213"/>
      <c r="Q52" s="213"/>
      <c r="R52" s="213"/>
      <c r="S52" s="213"/>
      <c r="T52" s="213"/>
      <c r="U52" s="213"/>
      <c r="V52" s="213"/>
      <c r="W52" s="213"/>
      <c r="X52" s="213"/>
      <c r="Y52" s="213"/>
      <c r="Z52" s="213"/>
      <c r="AA52" s="213"/>
      <c r="AB52" s="213"/>
      <c r="AC52" s="213"/>
      <c r="AD52" s="213"/>
      <c r="AE52" s="213" t="s">
        <v>228</v>
      </c>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6">
        <v>11</v>
      </c>
      <c r="B53" s="226" t="s">
        <v>293</v>
      </c>
      <c r="C53" s="238" t="s">
        <v>759</v>
      </c>
      <c r="D53" s="229" t="s">
        <v>231</v>
      </c>
      <c r="E53" s="231">
        <v>21.223199999999999</v>
      </c>
      <c r="F53" s="233"/>
      <c r="G53" s="234">
        <f>ROUND(E53*F53,2)</f>
        <v>0</v>
      </c>
      <c r="H53" s="235" t="s">
        <v>232</v>
      </c>
      <c r="I53" s="249" t="s">
        <v>182</v>
      </c>
      <c r="J53" s="213"/>
      <c r="K53" s="213"/>
      <c r="L53" s="213"/>
      <c r="M53" s="213"/>
      <c r="N53" s="213"/>
      <c r="O53" s="213"/>
      <c r="P53" s="213"/>
      <c r="Q53" s="213"/>
      <c r="R53" s="213"/>
      <c r="S53" s="213"/>
      <c r="T53" s="213"/>
      <c r="U53" s="213"/>
      <c r="V53" s="213"/>
      <c r="W53" s="213"/>
      <c r="X53" s="213"/>
      <c r="Y53" s="213"/>
      <c r="Z53" s="213"/>
      <c r="AA53" s="213"/>
      <c r="AB53" s="213"/>
      <c r="AC53" s="213"/>
      <c r="AD53" s="213"/>
      <c r="AE53" s="213" t="s">
        <v>233</v>
      </c>
      <c r="AF53" s="213"/>
      <c r="AG53" s="213"/>
      <c r="AH53" s="213"/>
      <c r="AI53" s="213"/>
      <c r="AJ53" s="213"/>
      <c r="AK53" s="213"/>
      <c r="AL53" s="213"/>
      <c r="AM53" s="213">
        <v>21</v>
      </c>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227"/>
      <c r="C54" s="317" t="s">
        <v>295</v>
      </c>
      <c r="D54" s="318"/>
      <c r="E54" s="319"/>
      <c r="F54" s="320"/>
      <c r="G54" s="321"/>
      <c r="H54" s="235"/>
      <c r="I54" s="249"/>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8" t="str">
        <f>C54</f>
        <v>včetně strojního přemístění materiálu pro zásyp ze vzdálenosti do 10 m od okraje zásypu</v>
      </c>
      <c r="BB54" s="213"/>
      <c r="BC54" s="213"/>
      <c r="BD54" s="213"/>
      <c r="BE54" s="213"/>
      <c r="BF54" s="213"/>
      <c r="BG54" s="213"/>
      <c r="BH54" s="213"/>
    </row>
    <row r="55" spans="1:60" outlineLevel="1" x14ac:dyDescent="0.2">
      <c r="A55" s="247"/>
      <c r="B55" s="227"/>
      <c r="C55" s="266" t="s">
        <v>296</v>
      </c>
      <c r="D55" s="262"/>
      <c r="E55" s="264"/>
      <c r="F55" s="234"/>
      <c r="G55" s="234"/>
      <c r="H55" s="235"/>
      <c r="I55" s="249"/>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7"/>
      <c r="B56" s="227"/>
      <c r="C56" s="266" t="s">
        <v>755</v>
      </c>
      <c r="D56" s="262"/>
      <c r="E56" s="264">
        <v>37.283999999999999</v>
      </c>
      <c r="F56" s="234"/>
      <c r="G56" s="234"/>
      <c r="H56" s="235"/>
      <c r="I56" s="249"/>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7"/>
      <c r="B57" s="227"/>
      <c r="C57" s="266" t="s">
        <v>760</v>
      </c>
      <c r="D57" s="262"/>
      <c r="E57" s="264">
        <v>-12.619199999999999</v>
      </c>
      <c r="F57" s="234"/>
      <c r="G57" s="234"/>
      <c r="H57" s="235"/>
      <c r="I57" s="249"/>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7"/>
      <c r="B58" s="227"/>
      <c r="C58" s="266" t="s">
        <v>761</v>
      </c>
      <c r="D58" s="262"/>
      <c r="E58" s="264">
        <v>-3.4416000000000002</v>
      </c>
      <c r="F58" s="234"/>
      <c r="G58" s="234"/>
      <c r="H58" s="235"/>
      <c r="I58" s="249"/>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7"/>
      <c r="B59" s="337" t="s">
        <v>300</v>
      </c>
      <c r="C59" s="338"/>
      <c r="D59" s="339"/>
      <c r="E59" s="340"/>
      <c r="F59" s="341"/>
      <c r="G59" s="342"/>
      <c r="H59" s="235"/>
      <c r="I59" s="249"/>
      <c r="J59" s="213"/>
      <c r="K59" s="213"/>
      <c r="L59" s="213"/>
      <c r="M59" s="213"/>
      <c r="N59" s="213"/>
      <c r="O59" s="213"/>
      <c r="P59" s="213"/>
      <c r="Q59" s="213"/>
      <c r="R59" s="213"/>
      <c r="S59" s="213"/>
      <c r="T59" s="213"/>
      <c r="U59" s="213"/>
      <c r="V59" s="213"/>
      <c r="W59" s="213"/>
      <c r="X59" s="213"/>
      <c r="Y59" s="213"/>
      <c r="Z59" s="213"/>
      <c r="AA59" s="213"/>
      <c r="AB59" s="213"/>
      <c r="AC59" s="213">
        <v>0</v>
      </c>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ht="22.5" outlineLevel="1" x14ac:dyDescent="0.2">
      <c r="A60" s="247"/>
      <c r="B60" s="337" t="s">
        <v>301</v>
      </c>
      <c r="C60" s="338"/>
      <c r="D60" s="339"/>
      <c r="E60" s="340"/>
      <c r="F60" s="341"/>
      <c r="G60" s="342"/>
      <c r="H60" s="235"/>
      <c r="I60" s="249"/>
      <c r="J60" s="213"/>
      <c r="K60" s="213"/>
      <c r="L60" s="213"/>
      <c r="M60" s="213"/>
      <c r="N60" s="213"/>
      <c r="O60" s="213"/>
      <c r="P60" s="213"/>
      <c r="Q60" s="213"/>
      <c r="R60" s="213"/>
      <c r="S60" s="213"/>
      <c r="T60" s="213"/>
      <c r="U60" s="213"/>
      <c r="V60" s="213"/>
      <c r="W60" s="213"/>
      <c r="X60" s="213"/>
      <c r="Y60" s="213"/>
      <c r="Z60" s="213"/>
      <c r="AA60" s="213"/>
      <c r="AB60" s="213"/>
      <c r="AC60" s="213"/>
      <c r="AD60" s="213"/>
      <c r="AE60" s="213" t="s">
        <v>228</v>
      </c>
      <c r="AF60" s="213"/>
      <c r="AG60" s="213"/>
      <c r="AH60" s="213"/>
      <c r="AI60" s="213"/>
      <c r="AJ60" s="213"/>
      <c r="AK60" s="213"/>
      <c r="AL60" s="213"/>
      <c r="AM60" s="213"/>
      <c r="AN60" s="213"/>
      <c r="AO60" s="213"/>
      <c r="AP60" s="213"/>
      <c r="AQ60" s="213"/>
      <c r="AR60" s="213"/>
      <c r="AS60" s="213"/>
      <c r="AT60" s="213"/>
      <c r="AU60" s="213"/>
      <c r="AV60" s="213"/>
      <c r="AW60" s="213"/>
      <c r="AX60" s="213"/>
      <c r="AY60" s="213"/>
      <c r="AZ60" s="218" t="str">
        <f>B60</f>
        <v>sypaninou z vhodných hornin tř. 1 - 4 nebo materiálem připraveným podél výkopu ve vzdálenosti do 3 m od jeho kraje, pro jakoukoliv hloubku výkopu a jakoukoliv míru zhutnění,</v>
      </c>
      <c r="BA60" s="213"/>
      <c r="BB60" s="213"/>
      <c r="BC60" s="213"/>
      <c r="BD60" s="213"/>
      <c r="BE60" s="213"/>
      <c r="BF60" s="213"/>
      <c r="BG60" s="213"/>
      <c r="BH60" s="213"/>
    </row>
    <row r="61" spans="1:60" outlineLevel="1" x14ac:dyDescent="0.2">
      <c r="A61" s="246">
        <v>12</v>
      </c>
      <c r="B61" s="226" t="s">
        <v>302</v>
      </c>
      <c r="C61" s="238" t="s">
        <v>762</v>
      </c>
      <c r="D61" s="229" t="s">
        <v>231</v>
      </c>
      <c r="E61" s="231">
        <v>11.6632</v>
      </c>
      <c r="F61" s="233"/>
      <c r="G61" s="234">
        <f>ROUND(E61*F61,2)</f>
        <v>0</v>
      </c>
      <c r="H61" s="235" t="s">
        <v>232</v>
      </c>
      <c r="I61" s="249" t="s">
        <v>182</v>
      </c>
      <c r="J61" s="213"/>
      <c r="K61" s="213"/>
      <c r="L61" s="213"/>
      <c r="M61" s="213"/>
      <c r="N61" s="213"/>
      <c r="O61" s="213"/>
      <c r="P61" s="213"/>
      <c r="Q61" s="213"/>
      <c r="R61" s="213"/>
      <c r="S61" s="213"/>
      <c r="T61" s="213"/>
      <c r="U61" s="213"/>
      <c r="V61" s="213"/>
      <c r="W61" s="213"/>
      <c r="X61" s="213"/>
      <c r="Y61" s="213"/>
      <c r="Z61" s="213"/>
      <c r="AA61" s="213"/>
      <c r="AB61" s="213"/>
      <c r="AC61" s="213"/>
      <c r="AD61" s="213"/>
      <c r="AE61" s="213" t="s">
        <v>233</v>
      </c>
      <c r="AF61" s="213"/>
      <c r="AG61" s="213"/>
      <c r="AH61" s="213"/>
      <c r="AI61" s="213"/>
      <c r="AJ61" s="213"/>
      <c r="AK61" s="213"/>
      <c r="AL61" s="213"/>
      <c r="AM61" s="213">
        <v>21</v>
      </c>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7"/>
      <c r="B62" s="227"/>
      <c r="C62" s="266" t="s">
        <v>763</v>
      </c>
      <c r="D62" s="262"/>
      <c r="E62" s="264">
        <v>11.6632</v>
      </c>
      <c r="F62" s="234"/>
      <c r="G62" s="234"/>
      <c r="H62" s="235"/>
      <c r="I62" s="249"/>
      <c r="J62" s="213"/>
      <c r="K62" s="213"/>
      <c r="L62" s="213"/>
      <c r="M62" s="213"/>
      <c r="N62" s="213"/>
      <c r="O62" s="213"/>
      <c r="P62" s="213"/>
      <c r="Q62" s="213"/>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6">
        <v>13</v>
      </c>
      <c r="B63" s="226" t="s">
        <v>573</v>
      </c>
      <c r="C63" s="238" t="s">
        <v>764</v>
      </c>
      <c r="D63" s="229" t="s">
        <v>307</v>
      </c>
      <c r="E63" s="231">
        <v>18.847729999999999</v>
      </c>
      <c r="F63" s="233"/>
      <c r="G63" s="234">
        <f>ROUND(E63*F63,2)</f>
        <v>0</v>
      </c>
      <c r="H63" s="235" t="s">
        <v>308</v>
      </c>
      <c r="I63" s="249" t="s">
        <v>182</v>
      </c>
      <c r="J63" s="213"/>
      <c r="K63" s="213"/>
      <c r="L63" s="213"/>
      <c r="M63" s="213"/>
      <c r="N63" s="213"/>
      <c r="O63" s="213"/>
      <c r="P63" s="213"/>
      <c r="Q63" s="213"/>
      <c r="R63" s="213"/>
      <c r="S63" s="213"/>
      <c r="T63" s="213"/>
      <c r="U63" s="213"/>
      <c r="V63" s="213"/>
      <c r="W63" s="213"/>
      <c r="X63" s="213"/>
      <c r="Y63" s="213"/>
      <c r="Z63" s="213"/>
      <c r="AA63" s="213"/>
      <c r="AB63" s="213"/>
      <c r="AC63" s="213"/>
      <c r="AD63" s="213"/>
      <c r="AE63" s="213" t="s">
        <v>183</v>
      </c>
      <c r="AF63" s="213"/>
      <c r="AG63" s="213"/>
      <c r="AH63" s="213"/>
      <c r="AI63" s="213"/>
      <c r="AJ63" s="213"/>
      <c r="AK63" s="213"/>
      <c r="AL63" s="213"/>
      <c r="AM63" s="213">
        <v>21</v>
      </c>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227"/>
      <c r="C64" s="266" t="s">
        <v>765</v>
      </c>
      <c r="D64" s="262"/>
      <c r="E64" s="264">
        <v>18.847729999999999</v>
      </c>
      <c r="F64" s="234"/>
      <c r="G64" s="234"/>
      <c r="H64" s="235"/>
      <c r="I64" s="249"/>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6">
        <v>14</v>
      </c>
      <c r="B65" s="226" t="s">
        <v>576</v>
      </c>
      <c r="C65" s="238" t="s">
        <v>766</v>
      </c>
      <c r="D65" s="229" t="s">
        <v>307</v>
      </c>
      <c r="E65" s="231">
        <v>17.148350000000001</v>
      </c>
      <c r="F65" s="233"/>
      <c r="G65" s="234">
        <f>ROUND(E65*F65,2)</f>
        <v>0</v>
      </c>
      <c r="H65" s="235" t="s">
        <v>308</v>
      </c>
      <c r="I65" s="249" t="s">
        <v>182</v>
      </c>
      <c r="J65" s="213"/>
      <c r="K65" s="213"/>
      <c r="L65" s="213"/>
      <c r="M65" s="213"/>
      <c r="N65" s="213"/>
      <c r="O65" s="213"/>
      <c r="P65" s="213"/>
      <c r="Q65" s="213"/>
      <c r="R65" s="213"/>
      <c r="S65" s="213"/>
      <c r="T65" s="213"/>
      <c r="U65" s="213"/>
      <c r="V65" s="213"/>
      <c r="W65" s="213"/>
      <c r="X65" s="213"/>
      <c r="Y65" s="213"/>
      <c r="Z65" s="213"/>
      <c r="AA65" s="213"/>
      <c r="AB65" s="213"/>
      <c r="AC65" s="213"/>
      <c r="AD65" s="213"/>
      <c r="AE65" s="213" t="s">
        <v>183</v>
      </c>
      <c r="AF65" s="213"/>
      <c r="AG65" s="213"/>
      <c r="AH65" s="213"/>
      <c r="AI65" s="213"/>
      <c r="AJ65" s="213"/>
      <c r="AK65" s="213"/>
      <c r="AL65" s="213"/>
      <c r="AM65" s="213">
        <v>21</v>
      </c>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6" t="s">
        <v>767</v>
      </c>
      <c r="D66" s="262"/>
      <c r="E66" s="264">
        <v>17.148350000000001</v>
      </c>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7"/>
      <c r="B67" s="227"/>
      <c r="C67" s="267" t="s">
        <v>245</v>
      </c>
      <c r="D67" s="263"/>
      <c r="E67" s="265"/>
      <c r="F67" s="234"/>
      <c r="G67" s="234"/>
      <c r="H67" s="235"/>
      <c r="I67" s="249"/>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7"/>
      <c r="B68" s="227"/>
      <c r="C68" s="268" t="s">
        <v>768</v>
      </c>
      <c r="D68" s="263"/>
      <c r="E68" s="265">
        <v>37.283999999999999</v>
      </c>
      <c r="F68" s="234"/>
      <c r="G68" s="234"/>
      <c r="H68" s="235"/>
      <c r="I68" s="249"/>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227"/>
      <c r="C69" s="268" t="s">
        <v>769</v>
      </c>
      <c r="D69" s="263"/>
      <c r="E69" s="265">
        <v>-12.619199999999999</v>
      </c>
      <c r="F69" s="234"/>
      <c r="G69" s="234"/>
      <c r="H69" s="235"/>
      <c r="I69" s="249"/>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7"/>
      <c r="B70" s="227"/>
      <c r="C70" s="268" t="s">
        <v>770</v>
      </c>
      <c r="D70" s="263"/>
      <c r="E70" s="265">
        <v>-3.4416000000000002</v>
      </c>
      <c r="F70" s="234"/>
      <c r="G70" s="234"/>
      <c r="H70" s="235"/>
      <c r="I70" s="249"/>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7"/>
      <c r="B71" s="227"/>
      <c r="C71" s="267" t="s">
        <v>250</v>
      </c>
      <c r="D71" s="263"/>
      <c r="E71" s="265"/>
      <c r="F71" s="234"/>
      <c r="G71" s="234"/>
      <c r="H71" s="235"/>
      <c r="I71" s="249"/>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x14ac:dyDescent="0.2">
      <c r="A72" s="245" t="s">
        <v>177</v>
      </c>
      <c r="B72" s="225" t="s">
        <v>141</v>
      </c>
      <c r="C72" s="237" t="s">
        <v>142</v>
      </c>
      <c r="D72" s="228"/>
      <c r="E72" s="230"/>
      <c r="F72" s="330">
        <f>SUM(G73:G76)</f>
        <v>0</v>
      </c>
      <c r="G72" s="331"/>
      <c r="H72" s="232"/>
      <c r="I72" s="248"/>
      <c r="AE72" t="s">
        <v>178</v>
      </c>
    </row>
    <row r="73" spans="1:60" outlineLevel="1" x14ac:dyDescent="0.2">
      <c r="A73" s="247"/>
      <c r="B73" s="343" t="s">
        <v>313</v>
      </c>
      <c r="C73" s="344"/>
      <c r="D73" s="345"/>
      <c r="E73" s="346"/>
      <c r="F73" s="347"/>
      <c r="G73" s="348"/>
      <c r="H73" s="235"/>
      <c r="I73" s="249"/>
      <c r="J73" s="213"/>
      <c r="K73" s="213"/>
      <c r="L73" s="213"/>
      <c r="M73" s="213"/>
      <c r="N73" s="213"/>
      <c r="O73" s="213"/>
      <c r="P73" s="213"/>
      <c r="Q73" s="213"/>
      <c r="R73" s="213"/>
      <c r="S73" s="213"/>
      <c r="T73" s="213"/>
      <c r="U73" s="213"/>
      <c r="V73" s="213"/>
      <c r="W73" s="213"/>
      <c r="X73" s="213"/>
      <c r="Y73" s="213"/>
      <c r="Z73" s="213"/>
      <c r="AA73" s="213"/>
      <c r="AB73" s="213"/>
      <c r="AC73" s="213">
        <v>0</v>
      </c>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7"/>
      <c r="B74" s="337" t="s">
        <v>314</v>
      </c>
      <c r="C74" s="338"/>
      <c r="D74" s="339"/>
      <c r="E74" s="340"/>
      <c r="F74" s="341"/>
      <c r="G74" s="342"/>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t="s">
        <v>228</v>
      </c>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6">
        <v>15</v>
      </c>
      <c r="B75" s="226" t="s">
        <v>315</v>
      </c>
      <c r="C75" s="238" t="s">
        <v>771</v>
      </c>
      <c r="D75" s="229" t="s">
        <v>231</v>
      </c>
      <c r="E75" s="231">
        <v>3.4416000000000002</v>
      </c>
      <c r="F75" s="233"/>
      <c r="G75" s="234">
        <f>ROUND(E75*F75,2)</f>
        <v>0</v>
      </c>
      <c r="H75" s="235" t="s">
        <v>317</v>
      </c>
      <c r="I75" s="249" t="s">
        <v>182</v>
      </c>
      <c r="J75" s="213"/>
      <c r="K75" s="213"/>
      <c r="L75" s="213"/>
      <c r="M75" s="213"/>
      <c r="N75" s="213"/>
      <c r="O75" s="213"/>
      <c r="P75" s="213"/>
      <c r="Q75" s="213"/>
      <c r="R75" s="213"/>
      <c r="S75" s="213"/>
      <c r="T75" s="213"/>
      <c r="U75" s="213"/>
      <c r="V75" s="213"/>
      <c r="W75" s="213"/>
      <c r="X75" s="213"/>
      <c r="Y75" s="213"/>
      <c r="Z75" s="213"/>
      <c r="AA75" s="213"/>
      <c r="AB75" s="213"/>
      <c r="AC75" s="213"/>
      <c r="AD75" s="213"/>
      <c r="AE75" s="213" t="s">
        <v>233</v>
      </c>
      <c r="AF75" s="213"/>
      <c r="AG75" s="213"/>
      <c r="AH75" s="213"/>
      <c r="AI75" s="213"/>
      <c r="AJ75" s="213"/>
      <c r="AK75" s="213"/>
      <c r="AL75" s="213"/>
      <c r="AM75" s="213">
        <v>21</v>
      </c>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7"/>
      <c r="B76" s="227"/>
      <c r="C76" s="266" t="s">
        <v>772</v>
      </c>
      <c r="D76" s="262"/>
      <c r="E76" s="264">
        <v>3.4416000000000002</v>
      </c>
      <c r="F76" s="234"/>
      <c r="G76" s="234"/>
      <c r="H76" s="235"/>
      <c r="I76" s="249"/>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x14ac:dyDescent="0.2">
      <c r="A77" s="245" t="s">
        <v>177</v>
      </c>
      <c r="B77" s="225" t="s">
        <v>145</v>
      </c>
      <c r="C77" s="237" t="s">
        <v>146</v>
      </c>
      <c r="D77" s="228"/>
      <c r="E77" s="230"/>
      <c r="F77" s="330">
        <f>SUM(G78:G92)</f>
        <v>0</v>
      </c>
      <c r="G77" s="331"/>
      <c r="H77" s="232"/>
      <c r="I77" s="248"/>
      <c r="AE77" t="s">
        <v>178</v>
      </c>
    </row>
    <row r="78" spans="1:60" outlineLevel="1" x14ac:dyDescent="0.2">
      <c r="A78" s="247"/>
      <c r="B78" s="343" t="s">
        <v>588</v>
      </c>
      <c r="C78" s="344"/>
      <c r="D78" s="345"/>
      <c r="E78" s="346"/>
      <c r="F78" s="347"/>
      <c r="G78" s="348"/>
      <c r="H78" s="235"/>
      <c r="I78" s="249"/>
      <c r="J78" s="213"/>
      <c r="K78" s="213"/>
      <c r="L78" s="213"/>
      <c r="M78" s="213"/>
      <c r="N78" s="213"/>
      <c r="O78" s="213"/>
      <c r="P78" s="213"/>
      <c r="Q78" s="213"/>
      <c r="R78" s="213"/>
      <c r="S78" s="213"/>
      <c r="T78" s="213"/>
      <c r="U78" s="213"/>
      <c r="V78" s="213"/>
      <c r="W78" s="213"/>
      <c r="X78" s="213"/>
      <c r="Y78" s="213"/>
      <c r="Z78" s="213"/>
      <c r="AA78" s="213"/>
      <c r="AB78" s="213"/>
      <c r="AC78" s="213">
        <v>0</v>
      </c>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337" t="s">
        <v>589</v>
      </c>
      <c r="C79" s="338"/>
      <c r="D79" s="339"/>
      <c r="E79" s="340"/>
      <c r="F79" s="341"/>
      <c r="G79" s="342"/>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t="s">
        <v>228</v>
      </c>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6">
        <v>16</v>
      </c>
      <c r="B80" s="226" t="s">
        <v>773</v>
      </c>
      <c r="C80" s="238" t="s">
        <v>774</v>
      </c>
      <c r="D80" s="229" t="s">
        <v>222</v>
      </c>
      <c r="E80" s="231">
        <v>47.8</v>
      </c>
      <c r="F80" s="233"/>
      <c r="G80" s="234">
        <f>ROUND(E80*F80,2)</f>
        <v>0</v>
      </c>
      <c r="H80" s="235" t="s">
        <v>317</v>
      </c>
      <c r="I80" s="249" t="s">
        <v>182</v>
      </c>
      <c r="J80" s="213"/>
      <c r="K80" s="213"/>
      <c r="L80" s="213"/>
      <c r="M80" s="213"/>
      <c r="N80" s="213"/>
      <c r="O80" s="213"/>
      <c r="P80" s="213"/>
      <c r="Q80" s="213"/>
      <c r="R80" s="213"/>
      <c r="S80" s="213"/>
      <c r="T80" s="213"/>
      <c r="U80" s="213"/>
      <c r="V80" s="213"/>
      <c r="W80" s="213"/>
      <c r="X80" s="213"/>
      <c r="Y80" s="213"/>
      <c r="Z80" s="213"/>
      <c r="AA80" s="213"/>
      <c r="AB80" s="213"/>
      <c r="AC80" s="213"/>
      <c r="AD80" s="213"/>
      <c r="AE80" s="213" t="s">
        <v>233</v>
      </c>
      <c r="AF80" s="213"/>
      <c r="AG80" s="213"/>
      <c r="AH80" s="213"/>
      <c r="AI80" s="213"/>
      <c r="AJ80" s="213"/>
      <c r="AK80" s="213"/>
      <c r="AL80" s="213"/>
      <c r="AM80" s="213">
        <v>21</v>
      </c>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7"/>
      <c r="B81" s="227"/>
      <c r="C81" s="266" t="s">
        <v>775</v>
      </c>
      <c r="D81" s="262"/>
      <c r="E81" s="264">
        <v>47.8</v>
      </c>
      <c r="F81" s="234"/>
      <c r="G81" s="234"/>
      <c r="H81" s="235"/>
      <c r="I81" s="249"/>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7"/>
      <c r="B82" s="337" t="s">
        <v>594</v>
      </c>
      <c r="C82" s="338"/>
      <c r="D82" s="339"/>
      <c r="E82" s="340"/>
      <c r="F82" s="341"/>
      <c r="G82" s="342"/>
      <c r="H82" s="235"/>
      <c r="I82" s="249"/>
      <c r="J82" s="213"/>
      <c r="K82" s="213"/>
      <c r="L82" s="213"/>
      <c r="M82" s="213"/>
      <c r="N82" s="213"/>
      <c r="O82" s="213"/>
      <c r="P82" s="213"/>
      <c r="Q82" s="213"/>
      <c r="R82" s="213"/>
      <c r="S82" s="213"/>
      <c r="T82" s="213"/>
      <c r="U82" s="213"/>
      <c r="V82" s="213"/>
      <c r="W82" s="213"/>
      <c r="X82" s="213"/>
      <c r="Y82" s="213"/>
      <c r="Z82" s="213"/>
      <c r="AA82" s="213"/>
      <c r="AB82" s="213"/>
      <c r="AC82" s="213">
        <v>0</v>
      </c>
      <c r="AD82" s="213"/>
      <c r="AE82" s="213"/>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7"/>
      <c r="B83" s="337" t="s">
        <v>314</v>
      </c>
      <c r="C83" s="338"/>
      <c r="D83" s="339"/>
      <c r="E83" s="340"/>
      <c r="F83" s="341"/>
      <c r="G83" s="342"/>
      <c r="H83" s="235"/>
      <c r="I83" s="249"/>
      <c r="J83" s="213"/>
      <c r="K83" s="213"/>
      <c r="L83" s="213"/>
      <c r="M83" s="213"/>
      <c r="N83" s="213"/>
      <c r="O83" s="213"/>
      <c r="P83" s="213"/>
      <c r="Q83" s="213"/>
      <c r="R83" s="213"/>
      <c r="S83" s="213"/>
      <c r="T83" s="213"/>
      <c r="U83" s="213"/>
      <c r="V83" s="213"/>
      <c r="W83" s="213"/>
      <c r="X83" s="213"/>
      <c r="Y83" s="213"/>
      <c r="Z83" s="213"/>
      <c r="AA83" s="213"/>
      <c r="AB83" s="213"/>
      <c r="AC83" s="213"/>
      <c r="AD83" s="213"/>
      <c r="AE83" s="213" t="s">
        <v>228</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7"/>
      <c r="B84" s="337" t="s">
        <v>776</v>
      </c>
      <c r="C84" s="338"/>
      <c r="D84" s="339"/>
      <c r="E84" s="340"/>
      <c r="F84" s="341"/>
      <c r="G84" s="342"/>
      <c r="H84" s="235"/>
      <c r="I84" s="249"/>
      <c r="J84" s="213"/>
      <c r="K84" s="213"/>
      <c r="L84" s="213"/>
      <c r="M84" s="213"/>
      <c r="N84" s="213"/>
      <c r="O84" s="213"/>
      <c r="P84" s="213"/>
      <c r="Q84" s="213"/>
      <c r="R84" s="213"/>
      <c r="S84" s="213"/>
      <c r="T84" s="213"/>
      <c r="U84" s="213"/>
      <c r="V84" s="213"/>
      <c r="W84" s="213"/>
      <c r="X84" s="213"/>
      <c r="Y84" s="213"/>
      <c r="Z84" s="213"/>
      <c r="AA84" s="213"/>
      <c r="AB84" s="213"/>
      <c r="AC84" s="213">
        <v>1</v>
      </c>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6">
        <v>17</v>
      </c>
      <c r="B85" s="226" t="s">
        <v>777</v>
      </c>
      <c r="C85" s="238" t="s">
        <v>778</v>
      </c>
      <c r="D85" s="229" t="s">
        <v>333</v>
      </c>
      <c r="E85" s="231">
        <v>18</v>
      </c>
      <c r="F85" s="233"/>
      <c r="G85" s="234">
        <f>ROUND(E85*F85,2)</f>
        <v>0</v>
      </c>
      <c r="H85" s="235" t="s">
        <v>317</v>
      </c>
      <c r="I85" s="249" t="s">
        <v>182</v>
      </c>
      <c r="J85" s="213"/>
      <c r="K85" s="213"/>
      <c r="L85" s="213"/>
      <c r="M85" s="213"/>
      <c r="N85" s="213"/>
      <c r="O85" s="213"/>
      <c r="P85" s="213"/>
      <c r="Q85" s="213"/>
      <c r="R85" s="213"/>
      <c r="S85" s="213"/>
      <c r="T85" s="213"/>
      <c r="U85" s="213"/>
      <c r="V85" s="213"/>
      <c r="W85" s="213"/>
      <c r="X85" s="213"/>
      <c r="Y85" s="213"/>
      <c r="Z85" s="213"/>
      <c r="AA85" s="213"/>
      <c r="AB85" s="213"/>
      <c r="AC85" s="213"/>
      <c r="AD85" s="213"/>
      <c r="AE85" s="213" t="s">
        <v>233</v>
      </c>
      <c r="AF85" s="213"/>
      <c r="AG85" s="213"/>
      <c r="AH85" s="213"/>
      <c r="AI85" s="213"/>
      <c r="AJ85" s="213"/>
      <c r="AK85" s="213"/>
      <c r="AL85" s="213"/>
      <c r="AM85" s="213">
        <v>21</v>
      </c>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7"/>
      <c r="B86" s="227"/>
      <c r="C86" s="266" t="s">
        <v>779</v>
      </c>
      <c r="D86" s="262"/>
      <c r="E86" s="264">
        <v>18</v>
      </c>
      <c r="F86" s="234"/>
      <c r="G86" s="234"/>
      <c r="H86" s="235"/>
      <c r="I86" s="249"/>
      <c r="J86" s="213"/>
      <c r="K86" s="213"/>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6">
        <v>18</v>
      </c>
      <c r="B87" s="226" t="s">
        <v>780</v>
      </c>
      <c r="C87" s="238" t="s">
        <v>781</v>
      </c>
      <c r="D87" s="229" t="s">
        <v>333</v>
      </c>
      <c r="E87" s="231">
        <v>8.7075700000000005</v>
      </c>
      <c r="F87" s="233"/>
      <c r="G87" s="234">
        <f>ROUND(E87*F87,2)</f>
        <v>0</v>
      </c>
      <c r="H87" s="235" t="s">
        <v>308</v>
      </c>
      <c r="I87" s="249" t="s">
        <v>182</v>
      </c>
      <c r="J87" s="213"/>
      <c r="K87" s="213"/>
      <c r="L87" s="213"/>
      <c r="M87" s="213"/>
      <c r="N87" s="213"/>
      <c r="O87" s="213"/>
      <c r="P87" s="213"/>
      <c r="Q87" s="213"/>
      <c r="R87" s="213"/>
      <c r="S87" s="213"/>
      <c r="T87" s="213"/>
      <c r="U87" s="213"/>
      <c r="V87" s="213"/>
      <c r="W87" s="213"/>
      <c r="X87" s="213"/>
      <c r="Y87" s="213"/>
      <c r="Z87" s="213"/>
      <c r="AA87" s="213"/>
      <c r="AB87" s="213"/>
      <c r="AC87" s="213"/>
      <c r="AD87" s="213"/>
      <c r="AE87" s="213" t="s">
        <v>183</v>
      </c>
      <c r="AF87" s="213"/>
      <c r="AG87" s="213"/>
      <c r="AH87" s="213"/>
      <c r="AI87" s="213"/>
      <c r="AJ87" s="213"/>
      <c r="AK87" s="213"/>
      <c r="AL87" s="213"/>
      <c r="AM87" s="213">
        <v>21</v>
      </c>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227"/>
      <c r="C88" s="266" t="s">
        <v>782</v>
      </c>
      <c r="D88" s="262"/>
      <c r="E88" s="264">
        <v>8.7075700000000005</v>
      </c>
      <c r="F88" s="234"/>
      <c r="G88" s="234"/>
      <c r="H88" s="235"/>
      <c r="I88" s="249"/>
      <c r="J88" s="213"/>
      <c r="K88" s="213"/>
      <c r="L88" s="213"/>
      <c r="M88" s="213"/>
      <c r="N88" s="213"/>
      <c r="O88" s="213"/>
      <c r="P88" s="213"/>
      <c r="Q88" s="213"/>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6">
        <v>19</v>
      </c>
      <c r="B89" s="226" t="s">
        <v>783</v>
      </c>
      <c r="C89" s="238" t="s">
        <v>784</v>
      </c>
      <c r="D89" s="229" t="s">
        <v>333</v>
      </c>
      <c r="E89" s="231">
        <v>9.1349999999999998</v>
      </c>
      <c r="F89" s="233"/>
      <c r="G89" s="234">
        <f>ROUND(E89*F89,2)</f>
        <v>0</v>
      </c>
      <c r="H89" s="235"/>
      <c r="I89" s="249" t="s">
        <v>361</v>
      </c>
      <c r="J89" s="213"/>
      <c r="K89" s="213"/>
      <c r="L89" s="213"/>
      <c r="M89" s="213"/>
      <c r="N89" s="213"/>
      <c r="O89" s="213"/>
      <c r="P89" s="213"/>
      <c r="Q89" s="213"/>
      <c r="R89" s="213"/>
      <c r="S89" s="213"/>
      <c r="T89" s="213"/>
      <c r="U89" s="213"/>
      <c r="V89" s="213"/>
      <c r="W89" s="213"/>
      <c r="X89" s="213"/>
      <c r="Y89" s="213"/>
      <c r="Z89" s="213"/>
      <c r="AA89" s="213"/>
      <c r="AB89" s="213"/>
      <c r="AC89" s="213"/>
      <c r="AD89" s="213"/>
      <c r="AE89" s="213" t="s">
        <v>183</v>
      </c>
      <c r="AF89" s="213"/>
      <c r="AG89" s="213"/>
      <c r="AH89" s="213"/>
      <c r="AI89" s="213"/>
      <c r="AJ89" s="213"/>
      <c r="AK89" s="213"/>
      <c r="AL89" s="213"/>
      <c r="AM89" s="213">
        <v>21</v>
      </c>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7"/>
      <c r="B90" s="227"/>
      <c r="C90" s="266" t="s">
        <v>671</v>
      </c>
      <c r="D90" s="262"/>
      <c r="E90" s="264">
        <v>9.1349999999999998</v>
      </c>
      <c r="F90" s="234"/>
      <c r="G90" s="234"/>
      <c r="H90" s="235"/>
      <c r="I90" s="249"/>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6">
        <v>20</v>
      </c>
      <c r="B91" s="226" t="s">
        <v>785</v>
      </c>
      <c r="C91" s="238" t="s">
        <v>786</v>
      </c>
      <c r="D91" s="229" t="s">
        <v>333</v>
      </c>
      <c r="E91" s="231">
        <v>9.1349999999999998</v>
      </c>
      <c r="F91" s="233"/>
      <c r="G91" s="234">
        <f>ROUND(E91*F91,2)</f>
        <v>0</v>
      </c>
      <c r="H91" s="235" t="s">
        <v>308</v>
      </c>
      <c r="I91" s="249" t="s">
        <v>182</v>
      </c>
      <c r="J91" s="213"/>
      <c r="K91" s="213"/>
      <c r="L91" s="213"/>
      <c r="M91" s="213"/>
      <c r="N91" s="213"/>
      <c r="O91" s="213"/>
      <c r="P91" s="213"/>
      <c r="Q91" s="213"/>
      <c r="R91" s="213"/>
      <c r="S91" s="213"/>
      <c r="T91" s="213"/>
      <c r="U91" s="213"/>
      <c r="V91" s="213"/>
      <c r="W91" s="213"/>
      <c r="X91" s="213"/>
      <c r="Y91" s="213"/>
      <c r="Z91" s="213"/>
      <c r="AA91" s="213"/>
      <c r="AB91" s="213"/>
      <c r="AC91" s="213"/>
      <c r="AD91" s="213"/>
      <c r="AE91" s="213" t="s">
        <v>183</v>
      </c>
      <c r="AF91" s="213"/>
      <c r="AG91" s="213"/>
      <c r="AH91" s="213"/>
      <c r="AI91" s="213"/>
      <c r="AJ91" s="213"/>
      <c r="AK91" s="213"/>
      <c r="AL91" s="213"/>
      <c r="AM91" s="213">
        <v>21</v>
      </c>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227"/>
      <c r="C92" s="266" t="s">
        <v>671</v>
      </c>
      <c r="D92" s="262"/>
      <c r="E92" s="264">
        <v>9.1349999999999998</v>
      </c>
      <c r="F92" s="234"/>
      <c r="G92" s="234"/>
      <c r="H92" s="235"/>
      <c r="I92" s="249"/>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x14ac:dyDescent="0.2">
      <c r="A93" s="245" t="s">
        <v>177</v>
      </c>
      <c r="B93" s="225" t="s">
        <v>147</v>
      </c>
      <c r="C93" s="237" t="s">
        <v>148</v>
      </c>
      <c r="D93" s="228"/>
      <c r="E93" s="230"/>
      <c r="F93" s="330">
        <f>SUM(G94:G102)</f>
        <v>0</v>
      </c>
      <c r="G93" s="331"/>
      <c r="H93" s="232"/>
      <c r="I93" s="248"/>
      <c r="AE93" t="s">
        <v>178</v>
      </c>
    </row>
    <row r="94" spans="1:60" outlineLevel="1" x14ac:dyDescent="0.2">
      <c r="A94" s="247"/>
      <c r="B94" s="343" t="s">
        <v>606</v>
      </c>
      <c r="C94" s="344"/>
      <c r="D94" s="345"/>
      <c r="E94" s="346"/>
      <c r="F94" s="347"/>
      <c r="G94" s="348"/>
      <c r="H94" s="235"/>
      <c r="I94" s="249"/>
      <c r="J94" s="213"/>
      <c r="K94" s="213"/>
      <c r="L94" s="213"/>
      <c r="M94" s="213"/>
      <c r="N94" s="213"/>
      <c r="O94" s="213"/>
      <c r="P94" s="213"/>
      <c r="Q94" s="213"/>
      <c r="R94" s="213"/>
      <c r="S94" s="213"/>
      <c r="T94" s="213"/>
      <c r="U94" s="213"/>
      <c r="V94" s="213"/>
      <c r="W94" s="213"/>
      <c r="X94" s="213"/>
      <c r="Y94" s="213"/>
      <c r="Z94" s="213"/>
      <c r="AA94" s="213"/>
      <c r="AB94" s="213"/>
      <c r="AC94" s="213">
        <v>0</v>
      </c>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1" x14ac:dyDescent="0.2">
      <c r="A95" s="247"/>
      <c r="B95" s="337" t="s">
        <v>607</v>
      </c>
      <c r="C95" s="338"/>
      <c r="D95" s="339"/>
      <c r="E95" s="340"/>
      <c r="F95" s="341"/>
      <c r="G95" s="342"/>
      <c r="H95" s="235"/>
      <c r="I95" s="249"/>
      <c r="J95" s="213"/>
      <c r="K95" s="213"/>
      <c r="L95" s="213"/>
      <c r="M95" s="213"/>
      <c r="N95" s="213"/>
      <c r="O95" s="213"/>
      <c r="P95" s="213"/>
      <c r="Q95" s="213"/>
      <c r="R95" s="213"/>
      <c r="S95" s="213"/>
      <c r="T95" s="213"/>
      <c r="U95" s="213"/>
      <c r="V95" s="213"/>
      <c r="W95" s="213"/>
      <c r="X95" s="213"/>
      <c r="Y95" s="213"/>
      <c r="Z95" s="213"/>
      <c r="AA95" s="213"/>
      <c r="AB95" s="213"/>
      <c r="AC95" s="213"/>
      <c r="AD95" s="213"/>
      <c r="AE95" s="213" t="s">
        <v>228</v>
      </c>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7"/>
      <c r="B96" s="337" t="s">
        <v>608</v>
      </c>
      <c r="C96" s="338"/>
      <c r="D96" s="339"/>
      <c r="E96" s="340"/>
      <c r="F96" s="341"/>
      <c r="G96" s="342"/>
      <c r="H96" s="235"/>
      <c r="I96" s="249"/>
      <c r="J96" s="213"/>
      <c r="K96" s="213"/>
      <c r="L96" s="213"/>
      <c r="M96" s="213"/>
      <c r="N96" s="213"/>
      <c r="O96" s="213"/>
      <c r="P96" s="213"/>
      <c r="Q96" s="213"/>
      <c r="R96" s="213"/>
      <c r="S96" s="213"/>
      <c r="T96" s="213"/>
      <c r="U96" s="213"/>
      <c r="V96" s="213"/>
      <c r="W96" s="213"/>
      <c r="X96" s="213"/>
      <c r="Y96" s="213"/>
      <c r="Z96" s="213"/>
      <c r="AA96" s="213"/>
      <c r="AB96" s="213"/>
      <c r="AC96" s="213">
        <v>1</v>
      </c>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6">
        <v>21</v>
      </c>
      <c r="B97" s="226" t="s">
        <v>787</v>
      </c>
      <c r="C97" s="238" t="s">
        <v>788</v>
      </c>
      <c r="D97" s="229" t="s">
        <v>222</v>
      </c>
      <c r="E97" s="231">
        <v>47.8</v>
      </c>
      <c r="F97" s="233"/>
      <c r="G97" s="234">
        <f>ROUND(E97*F97,2)</f>
        <v>0</v>
      </c>
      <c r="H97" s="235" t="s">
        <v>317</v>
      </c>
      <c r="I97" s="249" t="s">
        <v>182</v>
      </c>
      <c r="J97" s="213"/>
      <c r="K97" s="213"/>
      <c r="L97" s="213"/>
      <c r="M97" s="213"/>
      <c r="N97" s="213"/>
      <c r="O97" s="213"/>
      <c r="P97" s="213"/>
      <c r="Q97" s="213"/>
      <c r="R97" s="213"/>
      <c r="S97" s="213"/>
      <c r="T97" s="213"/>
      <c r="U97" s="213"/>
      <c r="V97" s="213"/>
      <c r="W97" s="213"/>
      <c r="X97" s="213"/>
      <c r="Y97" s="213"/>
      <c r="Z97" s="213"/>
      <c r="AA97" s="213"/>
      <c r="AB97" s="213"/>
      <c r="AC97" s="213"/>
      <c r="AD97" s="213"/>
      <c r="AE97" s="213" t="s">
        <v>233</v>
      </c>
      <c r="AF97" s="213"/>
      <c r="AG97" s="213"/>
      <c r="AH97" s="213"/>
      <c r="AI97" s="213"/>
      <c r="AJ97" s="213"/>
      <c r="AK97" s="213"/>
      <c r="AL97" s="213"/>
      <c r="AM97" s="213">
        <v>21</v>
      </c>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7"/>
      <c r="B98" s="227"/>
      <c r="C98" s="266" t="s">
        <v>789</v>
      </c>
      <c r="D98" s="262"/>
      <c r="E98" s="264">
        <v>47.8</v>
      </c>
      <c r="F98" s="234"/>
      <c r="G98" s="234"/>
      <c r="H98" s="235"/>
      <c r="I98" s="249"/>
      <c r="J98" s="213"/>
      <c r="K98" s="213"/>
      <c r="L98" s="213"/>
      <c r="M98" s="213"/>
      <c r="N98" s="213"/>
      <c r="O98" s="213"/>
      <c r="P98" s="213"/>
      <c r="Q98" s="213"/>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337" t="s">
        <v>606</v>
      </c>
      <c r="C99" s="338"/>
      <c r="D99" s="339"/>
      <c r="E99" s="340"/>
      <c r="F99" s="341"/>
      <c r="G99" s="342"/>
      <c r="H99" s="235"/>
      <c r="I99" s="249"/>
      <c r="J99" s="213"/>
      <c r="K99" s="213"/>
      <c r="L99" s="213"/>
      <c r="M99" s="213"/>
      <c r="N99" s="213"/>
      <c r="O99" s="213"/>
      <c r="P99" s="213"/>
      <c r="Q99" s="213"/>
      <c r="R99" s="213"/>
      <c r="S99" s="213"/>
      <c r="T99" s="213"/>
      <c r="U99" s="213"/>
      <c r="V99" s="213"/>
      <c r="W99" s="213"/>
      <c r="X99" s="213"/>
      <c r="Y99" s="213"/>
      <c r="Z99" s="213"/>
      <c r="AA99" s="213"/>
      <c r="AB99" s="213"/>
      <c r="AC99" s="213">
        <v>0</v>
      </c>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7"/>
      <c r="B100" s="337" t="s">
        <v>607</v>
      </c>
      <c r="C100" s="338"/>
      <c r="D100" s="339"/>
      <c r="E100" s="340"/>
      <c r="F100" s="341"/>
      <c r="G100" s="342"/>
      <c r="H100" s="235"/>
      <c r="I100" s="249"/>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t="s">
        <v>228</v>
      </c>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7"/>
      <c r="B101" s="337" t="s">
        <v>611</v>
      </c>
      <c r="C101" s="338"/>
      <c r="D101" s="339"/>
      <c r="E101" s="340"/>
      <c r="F101" s="341"/>
      <c r="G101" s="342"/>
      <c r="H101" s="235"/>
      <c r="I101" s="249"/>
      <c r="J101" s="213"/>
      <c r="K101" s="213"/>
      <c r="L101" s="213"/>
      <c r="M101" s="213"/>
      <c r="N101" s="213"/>
      <c r="O101" s="213"/>
      <c r="P101" s="213"/>
      <c r="Q101" s="213"/>
      <c r="R101" s="213"/>
      <c r="S101" s="213"/>
      <c r="T101" s="213"/>
      <c r="U101" s="213"/>
      <c r="V101" s="213"/>
      <c r="W101" s="213"/>
      <c r="X101" s="213"/>
      <c r="Y101" s="213"/>
      <c r="Z101" s="213"/>
      <c r="AA101" s="213"/>
      <c r="AB101" s="213"/>
      <c r="AC101" s="213">
        <v>1</v>
      </c>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6">
        <v>22</v>
      </c>
      <c r="B102" s="226" t="s">
        <v>790</v>
      </c>
      <c r="C102" s="238" t="s">
        <v>791</v>
      </c>
      <c r="D102" s="229" t="s">
        <v>392</v>
      </c>
      <c r="E102" s="231">
        <v>9</v>
      </c>
      <c r="F102" s="233"/>
      <c r="G102" s="234">
        <f>ROUND(E102*F102,2)</f>
        <v>0</v>
      </c>
      <c r="H102" s="235" t="s">
        <v>317</v>
      </c>
      <c r="I102" s="249" t="s">
        <v>182</v>
      </c>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t="s">
        <v>233</v>
      </c>
      <c r="AF102" s="213"/>
      <c r="AG102" s="213"/>
      <c r="AH102" s="213"/>
      <c r="AI102" s="213"/>
      <c r="AJ102" s="213"/>
      <c r="AK102" s="213"/>
      <c r="AL102" s="213"/>
      <c r="AM102" s="213">
        <v>21</v>
      </c>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x14ac:dyDescent="0.2">
      <c r="A103" s="245" t="s">
        <v>177</v>
      </c>
      <c r="B103" s="225" t="s">
        <v>149</v>
      </c>
      <c r="C103" s="237" t="s">
        <v>150</v>
      </c>
      <c r="D103" s="228"/>
      <c r="E103" s="230"/>
      <c r="F103" s="330">
        <f>SUM(G104:G106)</f>
        <v>0</v>
      </c>
      <c r="G103" s="331"/>
      <c r="H103" s="232"/>
      <c r="I103" s="248"/>
      <c r="AE103" t="s">
        <v>178</v>
      </c>
    </row>
    <row r="104" spans="1:60" outlineLevel="1" x14ac:dyDescent="0.2">
      <c r="A104" s="247"/>
      <c r="B104" s="343" t="s">
        <v>426</v>
      </c>
      <c r="C104" s="344"/>
      <c r="D104" s="345"/>
      <c r="E104" s="346"/>
      <c r="F104" s="347"/>
      <c r="G104" s="348"/>
      <c r="H104" s="235"/>
      <c r="I104" s="249"/>
      <c r="J104" s="213"/>
      <c r="K104" s="213"/>
      <c r="L104" s="213"/>
      <c r="M104" s="213"/>
      <c r="N104" s="213"/>
      <c r="O104" s="213"/>
      <c r="P104" s="213"/>
      <c r="Q104" s="213"/>
      <c r="R104" s="213"/>
      <c r="S104" s="213"/>
      <c r="T104" s="213"/>
      <c r="U104" s="213"/>
      <c r="V104" s="213"/>
      <c r="W104" s="213"/>
      <c r="X104" s="213"/>
      <c r="Y104" s="213"/>
      <c r="Z104" s="213"/>
      <c r="AA104" s="213"/>
      <c r="AB104" s="213"/>
      <c r="AC104" s="213">
        <v>0</v>
      </c>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7"/>
      <c r="B105" s="337" t="s">
        <v>427</v>
      </c>
      <c r="C105" s="338"/>
      <c r="D105" s="339"/>
      <c r="E105" s="340"/>
      <c r="F105" s="341"/>
      <c r="G105" s="342"/>
      <c r="H105" s="235"/>
      <c r="I105" s="249"/>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t="s">
        <v>228</v>
      </c>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ht="13.5" outlineLevel="1" thickBot="1" x14ac:dyDescent="0.25">
      <c r="A106" s="273">
        <v>23</v>
      </c>
      <c r="B106" s="274" t="s">
        <v>428</v>
      </c>
      <c r="C106" s="275" t="s">
        <v>792</v>
      </c>
      <c r="D106" s="276" t="s">
        <v>430</v>
      </c>
      <c r="E106" s="277">
        <v>40.24259</v>
      </c>
      <c r="F106" s="278"/>
      <c r="G106" s="272">
        <f>ROUND(E106*F106,2)</f>
        <v>0</v>
      </c>
      <c r="H106" s="257" t="s">
        <v>317</v>
      </c>
      <c r="I106" s="258" t="s">
        <v>182</v>
      </c>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t="s">
        <v>233</v>
      </c>
      <c r="AF106" s="213"/>
      <c r="AG106" s="213"/>
      <c r="AH106" s="213"/>
      <c r="AI106" s="213"/>
      <c r="AJ106" s="213"/>
      <c r="AK106" s="213"/>
      <c r="AL106" s="213"/>
      <c r="AM106" s="213">
        <v>21</v>
      </c>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hidden="1" x14ac:dyDescent="0.2">
      <c r="A107" s="54"/>
      <c r="B107" s="61" t="s">
        <v>204</v>
      </c>
      <c r="C107" s="239" t="s">
        <v>204</v>
      </c>
      <c r="D107" s="216"/>
      <c r="E107" s="214"/>
      <c r="F107" s="214"/>
      <c r="G107" s="214"/>
      <c r="H107" s="214"/>
      <c r="I107" s="215"/>
    </row>
    <row r="108" spans="1:60" hidden="1" x14ac:dyDescent="0.2">
      <c r="A108" s="240"/>
      <c r="B108" s="241" t="s">
        <v>203</v>
      </c>
      <c r="C108" s="242"/>
      <c r="D108" s="243"/>
      <c r="E108" s="240"/>
      <c r="F108" s="240"/>
      <c r="G108" s="244">
        <f>F8+F20+F28+F47+F72+F77+F93+F103</f>
        <v>0</v>
      </c>
      <c r="H108" s="46"/>
      <c r="I108" s="46"/>
      <c r="AN108">
        <v>15</v>
      </c>
      <c r="AO108">
        <v>21</v>
      </c>
    </row>
    <row r="109" spans="1:60" x14ac:dyDescent="0.2">
      <c r="A109" s="46"/>
      <c r="B109" s="236"/>
      <c r="C109" s="236"/>
      <c r="D109" s="192"/>
      <c r="E109" s="46"/>
      <c r="F109" s="46"/>
      <c r="G109" s="46"/>
      <c r="H109" s="46"/>
      <c r="I109" s="46"/>
      <c r="AN109">
        <f>SUMIF(AM8:AM108,AN108,G8:G108)</f>
        <v>0</v>
      </c>
      <c r="AO109">
        <f>SUMIF(AM8:AM108,AO108,G8:G108)</f>
        <v>0</v>
      </c>
    </row>
    <row r="110" spans="1:60" x14ac:dyDescent="0.2">
      <c r="D110" s="191"/>
    </row>
    <row r="111" spans="1:60" x14ac:dyDescent="0.2">
      <c r="D111" s="191"/>
    </row>
    <row r="112" spans="1:60" x14ac:dyDescent="0.2">
      <c r="D112" s="191"/>
    </row>
    <row r="113" spans="4:4" x14ac:dyDescent="0.2">
      <c r="D113" s="191"/>
    </row>
    <row r="114" spans="4:4" x14ac:dyDescent="0.2">
      <c r="D114" s="191"/>
    </row>
    <row r="115" spans="4:4" x14ac:dyDescent="0.2">
      <c r="D115" s="191"/>
    </row>
    <row r="116" spans="4:4" x14ac:dyDescent="0.2">
      <c r="D116" s="191"/>
    </row>
    <row r="117" spans="4:4" x14ac:dyDescent="0.2">
      <c r="D117" s="191"/>
    </row>
    <row r="118" spans="4:4" x14ac:dyDescent="0.2">
      <c r="D118" s="191"/>
    </row>
    <row r="119" spans="4:4" x14ac:dyDescent="0.2">
      <c r="D119" s="191"/>
    </row>
    <row r="120" spans="4:4" x14ac:dyDescent="0.2">
      <c r="D120" s="191"/>
    </row>
    <row r="121" spans="4:4" x14ac:dyDescent="0.2">
      <c r="D121" s="191"/>
    </row>
    <row r="122" spans="4:4" x14ac:dyDescent="0.2">
      <c r="D122" s="191"/>
    </row>
    <row r="123" spans="4:4" x14ac:dyDescent="0.2">
      <c r="D123" s="191"/>
    </row>
    <row r="124" spans="4:4" x14ac:dyDescent="0.2">
      <c r="D124" s="191"/>
    </row>
    <row r="125" spans="4:4" x14ac:dyDescent="0.2">
      <c r="D125" s="191"/>
    </row>
    <row r="126" spans="4:4" x14ac:dyDescent="0.2">
      <c r="D126" s="191"/>
    </row>
    <row r="127" spans="4:4" x14ac:dyDescent="0.2">
      <c r="D127" s="191"/>
    </row>
    <row r="128" spans="4:4" x14ac:dyDescent="0.2">
      <c r="D128" s="191"/>
    </row>
    <row r="129" spans="4:4" x14ac:dyDescent="0.2">
      <c r="D129" s="191"/>
    </row>
    <row r="130" spans="4:4" x14ac:dyDescent="0.2">
      <c r="D130" s="191"/>
    </row>
    <row r="131" spans="4:4" x14ac:dyDescent="0.2">
      <c r="D131" s="191"/>
    </row>
    <row r="132" spans="4:4" x14ac:dyDescent="0.2">
      <c r="D132" s="191"/>
    </row>
    <row r="133" spans="4:4" x14ac:dyDescent="0.2">
      <c r="D133" s="191"/>
    </row>
    <row r="134" spans="4:4" x14ac:dyDescent="0.2">
      <c r="D134" s="191"/>
    </row>
    <row r="135" spans="4:4" x14ac:dyDescent="0.2">
      <c r="D135" s="191"/>
    </row>
    <row r="136" spans="4:4" x14ac:dyDescent="0.2">
      <c r="D136" s="191"/>
    </row>
    <row r="137" spans="4:4" x14ac:dyDescent="0.2">
      <c r="D137" s="191"/>
    </row>
    <row r="138" spans="4:4" x14ac:dyDescent="0.2">
      <c r="D138" s="191"/>
    </row>
    <row r="139" spans="4:4" x14ac:dyDescent="0.2">
      <c r="D139" s="191"/>
    </row>
    <row r="140" spans="4:4" x14ac:dyDescent="0.2">
      <c r="D140" s="191"/>
    </row>
    <row r="141" spans="4:4" x14ac:dyDescent="0.2">
      <c r="D141" s="191"/>
    </row>
    <row r="142" spans="4:4" x14ac:dyDescent="0.2">
      <c r="D142" s="191"/>
    </row>
    <row r="143" spans="4:4" x14ac:dyDescent="0.2">
      <c r="D143" s="191"/>
    </row>
    <row r="144" spans="4:4" x14ac:dyDescent="0.2">
      <c r="D144" s="191"/>
    </row>
    <row r="145" spans="4:4" x14ac:dyDescent="0.2">
      <c r="D145" s="191"/>
    </row>
    <row r="146" spans="4:4" x14ac:dyDescent="0.2">
      <c r="D146" s="191"/>
    </row>
    <row r="147" spans="4:4" x14ac:dyDescent="0.2">
      <c r="D147" s="191"/>
    </row>
    <row r="148" spans="4:4" x14ac:dyDescent="0.2">
      <c r="D148" s="191"/>
    </row>
    <row r="149" spans="4:4" x14ac:dyDescent="0.2">
      <c r="D149" s="191"/>
    </row>
    <row r="150" spans="4:4" x14ac:dyDescent="0.2">
      <c r="D150" s="191"/>
    </row>
    <row r="151" spans="4:4" x14ac:dyDescent="0.2">
      <c r="D151" s="191"/>
    </row>
    <row r="152" spans="4:4" x14ac:dyDescent="0.2">
      <c r="D152" s="191"/>
    </row>
    <row r="153" spans="4:4" x14ac:dyDescent="0.2">
      <c r="D153" s="191"/>
    </row>
    <row r="154" spans="4:4" x14ac:dyDescent="0.2">
      <c r="D154" s="191"/>
    </row>
    <row r="155" spans="4:4" x14ac:dyDescent="0.2">
      <c r="D155" s="191"/>
    </row>
    <row r="156" spans="4:4" x14ac:dyDescent="0.2">
      <c r="D156" s="191"/>
    </row>
    <row r="157" spans="4:4" x14ac:dyDescent="0.2">
      <c r="D157" s="191"/>
    </row>
    <row r="158" spans="4:4" x14ac:dyDescent="0.2">
      <c r="D158" s="191"/>
    </row>
    <row r="159" spans="4:4" x14ac:dyDescent="0.2">
      <c r="D159" s="191"/>
    </row>
    <row r="160" spans="4:4"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DsJWQMpEDvAQtGdklLOcP1ohz/F+twlvcv4IYDxNoA8RhluGn4PQm6AFg2SPw/Pk8TgaLKUx02QMUFg0Kq3VQA==" saltValue="iG0FPgRvo3BONmn6F33Rlw==" spinCount="100000" sheet="1"/>
  <mergeCells count="44">
    <mergeCell ref="B104:G104"/>
    <mergeCell ref="B105:G105"/>
    <mergeCell ref="B95:G95"/>
    <mergeCell ref="B96:G96"/>
    <mergeCell ref="B99:G99"/>
    <mergeCell ref="B100:G100"/>
    <mergeCell ref="B101:G101"/>
    <mergeCell ref="F103:G103"/>
    <mergeCell ref="B94:G94"/>
    <mergeCell ref="B60:G60"/>
    <mergeCell ref="F72:G72"/>
    <mergeCell ref="B73:G73"/>
    <mergeCell ref="B74:G74"/>
    <mergeCell ref="F77:G77"/>
    <mergeCell ref="B78:G78"/>
    <mergeCell ref="B79:G79"/>
    <mergeCell ref="B82:G82"/>
    <mergeCell ref="B83:G83"/>
    <mergeCell ref="B84:G84"/>
    <mergeCell ref="F93:G93"/>
    <mergeCell ref="B59:G59"/>
    <mergeCell ref="B30:G30"/>
    <mergeCell ref="B34:G34"/>
    <mergeCell ref="B35:G35"/>
    <mergeCell ref="B41:G41"/>
    <mergeCell ref="B42:G42"/>
    <mergeCell ref="B45:G45"/>
    <mergeCell ref="F47:G47"/>
    <mergeCell ref="B48:G48"/>
    <mergeCell ref="B51:G51"/>
    <mergeCell ref="B52:G52"/>
    <mergeCell ref="C54:G54"/>
    <mergeCell ref="B29:G29"/>
    <mergeCell ref="A1:G1"/>
    <mergeCell ref="C7:G7"/>
    <mergeCell ref="F8:G8"/>
    <mergeCell ref="B9:G9"/>
    <mergeCell ref="B10:G10"/>
    <mergeCell ref="F20:G20"/>
    <mergeCell ref="B21:G21"/>
    <mergeCell ref="B22:G22"/>
    <mergeCell ref="B25:G25"/>
    <mergeCell ref="B26:G26"/>
    <mergeCell ref="F28:G28"/>
  </mergeCells>
  <pageMargins left="0.59055118110236204" right="0.39370078740157499" top="0.78740157499999996" bottom="0.78740157499999996" header="0.3" footer="0.3"/>
  <pageSetup paperSize="9"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77</v>
      </c>
      <c r="C2" s="315" t="s">
        <v>78</v>
      </c>
      <c r="D2" s="304"/>
      <c r="E2" s="304"/>
      <c r="F2" s="304"/>
      <c r="G2" s="26" t="s">
        <v>15</v>
      </c>
      <c r="H2" s="261" t="s">
        <v>67</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09</v>
      </c>
      <c r="H6" s="35"/>
    </row>
    <row r="7" spans="1:15" ht="15.75" customHeight="1" x14ac:dyDescent="0.25">
      <c r="B7" s="305" t="str">
        <f>C2</f>
        <v>Dešťová kanalizace</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524</v>
      </c>
      <c r="C10" s="153" t="s">
        <v>525</v>
      </c>
      <c r="D10" s="32"/>
      <c r="E10" s="32"/>
      <c r="F10" s="32"/>
      <c r="G10" s="32"/>
      <c r="H10" s="36"/>
      <c r="I10" s="32"/>
      <c r="J10" s="32"/>
    </row>
    <row r="11" spans="1:15" ht="12.75" customHeight="1" x14ac:dyDescent="0.2">
      <c r="A11" s="32"/>
      <c r="B11" s="153" t="s">
        <v>526</v>
      </c>
      <c r="C11" s="153" t="s">
        <v>527</v>
      </c>
      <c r="D11" s="32"/>
      <c r="E11" s="32"/>
      <c r="F11" s="32"/>
      <c r="G11" s="32"/>
      <c r="H11" s="36"/>
      <c r="I11" s="32"/>
      <c r="J11" s="32"/>
    </row>
    <row r="12" spans="1:15" ht="12.75" customHeight="1" x14ac:dyDescent="0.2">
      <c r="A12" s="32"/>
      <c r="B12" s="153" t="s">
        <v>528</v>
      </c>
      <c r="C12" s="153" t="s">
        <v>216</v>
      </c>
      <c r="D12" s="32"/>
      <c r="E12" s="32"/>
      <c r="F12" s="32"/>
      <c r="G12" s="32"/>
      <c r="H12" s="36"/>
      <c r="I12" s="32"/>
      <c r="J12" s="32"/>
    </row>
    <row r="13" spans="1:15" ht="12.75" customHeight="1" x14ac:dyDescent="0.2">
      <c r="A13" s="32"/>
      <c r="B13" s="153" t="s">
        <v>529</v>
      </c>
      <c r="C13" s="153" t="s">
        <v>530</v>
      </c>
      <c r="D13" s="32"/>
      <c r="E13" s="32"/>
      <c r="F13" s="32"/>
      <c r="G13" s="32"/>
      <c r="H13" s="36"/>
      <c r="I13" s="32"/>
      <c r="J13" s="32"/>
    </row>
    <row r="14" spans="1:15" ht="12.75" customHeight="1" x14ac:dyDescent="0.2">
      <c r="A14" s="32"/>
      <c r="B14" s="32"/>
      <c r="C14" s="32"/>
      <c r="D14" s="32"/>
      <c r="E14" s="32"/>
      <c r="F14" s="32"/>
      <c r="G14" s="32"/>
      <c r="H14" s="36"/>
      <c r="I14" s="32"/>
      <c r="J14" s="32"/>
    </row>
    <row r="15" spans="1:15" ht="12.75" customHeight="1" x14ac:dyDescent="0.2">
      <c r="A15" s="32"/>
      <c r="B15" s="153" t="s">
        <v>531</v>
      </c>
      <c r="C15" s="153" t="s">
        <v>220</v>
      </c>
      <c r="D15" s="32"/>
      <c r="E15" s="32"/>
      <c r="F15" s="32"/>
      <c r="G15" s="32"/>
      <c r="H15" s="36"/>
      <c r="I15" s="32"/>
      <c r="J15" s="32"/>
    </row>
    <row r="16" spans="1:15" ht="12.75" customHeight="1" x14ac:dyDescent="0.2">
      <c r="A16" s="32"/>
      <c r="B16" s="32"/>
      <c r="C16" s="32"/>
      <c r="D16" s="32"/>
      <c r="E16" s="32"/>
      <c r="F16" s="32"/>
      <c r="G16" s="32"/>
      <c r="H16" s="36"/>
      <c r="I16" s="32"/>
      <c r="J16" s="32"/>
    </row>
    <row r="17" spans="1:16" ht="12.75" customHeight="1" x14ac:dyDescent="0.2">
      <c r="A17" s="32"/>
      <c r="B17" s="153" t="s">
        <v>67</v>
      </c>
      <c r="C17" s="153" t="s">
        <v>221</v>
      </c>
      <c r="D17" s="32"/>
      <c r="E17" s="32"/>
      <c r="F17" s="32"/>
      <c r="G17" s="32"/>
      <c r="H17" s="36"/>
      <c r="I17" s="32"/>
      <c r="J17" s="32"/>
    </row>
    <row r="18" spans="1:16" ht="12.75" customHeight="1" x14ac:dyDescent="0.2">
      <c r="A18" s="32"/>
      <c r="B18" s="32"/>
      <c r="C18" s="32"/>
      <c r="D18" s="32"/>
      <c r="E18" s="32"/>
      <c r="F18" s="32"/>
      <c r="G18" s="32"/>
      <c r="H18" s="36"/>
      <c r="I18" s="32"/>
      <c r="J18" s="32"/>
    </row>
    <row r="19" spans="1:16" ht="12.75" customHeight="1" x14ac:dyDescent="0.2">
      <c r="A19" s="32" t="s">
        <v>163</v>
      </c>
      <c r="B19" s="172">
        <v>305.24</v>
      </c>
      <c r="C19" s="153" t="s">
        <v>222</v>
      </c>
      <c r="D19" s="32"/>
      <c r="E19" s="32"/>
      <c r="F19" s="32"/>
      <c r="G19" s="32"/>
      <c r="H19" s="36"/>
      <c r="I19" s="32"/>
      <c r="J19" s="32"/>
    </row>
    <row r="20" spans="1:16" ht="12.75" customHeight="1" x14ac:dyDescent="0.2">
      <c r="A20" s="32"/>
      <c r="B20" s="32"/>
      <c r="C20" s="32"/>
      <c r="D20" s="32"/>
      <c r="E20" s="32"/>
      <c r="F20" s="32"/>
      <c r="G20" s="32"/>
      <c r="H20" s="36"/>
      <c r="I20" s="32"/>
      <c r="J20" s="32"/>
    </row>
    <row r="21" spans="1:16" ht="12.75" customHeight="1" thickBot="1" x14ac:dyDescent="0.25">
      <c r="A21" s="150" t="s">
        <v>164</v>
      </c>
      <c r="B21" s="151"/>
      <c r="C21" s="151"/>
      <c r="D21" s="151"/>
      <c r="E21" s="151"/>
      <c r="F21" s="151"/>
      <c r="G21" s="151"/>
      <c r="H21" s="152"/>
      <c r="I21" s="32"/>
      <c r="J21" s="32"/>
    </row>
    <row r="22" spans="1:16" ht="12.75" customHeight="1" x14ac:dyDescent="0.2">
      <c r="A22" s="161" t="s">
        <v>165</v>
      </c>
      <c r="B22" s="162"/>
      <c r="C22" s="163"/>
      <c r="D22" s="163"/>
      <c r="E22" s="163"/>
      <c r="F22" s="163"/>
      <c r="G22" s="164"/>
      <c r="H22" s="165" t="s">
        <v>166</v>
      </c>
      <c r="I22" s="32"/>
      <c r="J22" s="32"/>
    </row>
    <row r="23" spans="1:16" ht="12.75" customHeight="1" x14ac:dyDescent="0.2">
      <c r="A23" s="159" t="s">
        <v>793</v>
      </c>
      <c r="B23" s="157" t="s">
        <v>794</v>
      </c>
      <c r="C23" s="156"/>
      <c r="D23" s="156"/>
      <c r="E23" s="156"/>
      <c r="F23" s="156"/>
      <c r="G23" s="158"/>
      <c r="H23" s="160">
        <f>'09 09A Pol'!G122</f>
        <v>0</v>
      </c>
      <c r="I23" s="32"/>
      <c r="J23" s="32"/>
      <c r="O23">
        <f>'09 09A Pol'!AN123</f>
        <v>0</v>
      </c>
      <c r="P23">
        <f>'09 09A Pol'!AO123</f>
        <v>0</v>
      </c>
    </row>
    <row r="24" spans="1:16" ht="12.75" customHeight="1" thickBot="1" x14ac:dyDescent="0.25">
      <c r="A24" s="166"/>
      <c r="B24" s="167" t="s">
        <v>169</v>
      </c>
      <c r="C24" s="168"/>
      <c r="D24" s="169" t="str">
        <f>B2</f>
        <v>09</v>
      </c>
      <c r="E24" s="168"/>
      <c r="F24" s="168"/>
      <c r="G24" s="170"/>
      <c r="H24" s="171">
        <f>SUM(H23:H23)</f>
        <v>0</v>
      </c>
      <c r="I24" s="32"/>
      <c r="J24" s="32"/>
    </row>
    <row r="25" spans="1:16" ht="12.75" customHeight="1" thickBot="1" x14ac:dyDescent="0.25">
      <c r="A25" s="32"/>
      <c r="B25" s="32"/>
      <c r="C25" s="32"/>
      <c r="D25" s="32"/>
      <c r="E25" s="32"/>
      <c r="F25" s="32"/>
      <c r="G25" s="32"/>
      <c r="H25" s="172"/>
      <c r="I25" s="32"/>
      <c r="J25" s="32"/>
    </row>
    <row r="26" spans="1:16" ht="12.75" customHeight="1" x14ac:dyDescent="0.2">
      <c r="A26" s="182"/>
      <c r="B26" s="183"/>
      <c r="C26" s="183"/>
      <c r="D26" s="183"/>
      <c r="E26" s="184"/>
      <c r="F26" s="183"/>
      <c r="G26" s="183"/>
      <c r="H26" s="185" t="s">
        <v>80</v>
      </c>
      <c r="I26" s="32"/>
      <c r="J26" s="32"/>
      <c r="O26" s="35">
        <f>H27</f>
        <v>0</v>
      </c>
      <c r="P26" s="35">
        <f>H29</f>
        <v>0</v>
      </c>
    </row>
    <row r="27" spans="1:16" ht="12.75" customHeight="1" x14ac:dyDescent="0.2">
      <c r="A27" s="177" t="s">
        <v>81</v>
      </c>
      <c r="B27" s="173"/>
      <c r="C27" s="173"/>
      <c r="D27" s="173">
        <v>15</v>
      </c>
      <c r="E27" s="174" t="s">
        <v>82</v>
      </c>
      <c r="F27" s="173"/>
      <c r="G27" s="173"/>
      <c r="H27" s="180">
        <f>SUM(O23:O24)</f>
        <v>0</v>
      </c>
      <c r="I27" s="32"/>
      <c r="J27" s="32"/>
    </row>
    <row r="28" spans="1:16" ht="12.75" customHeight="1" x14ac:dyDescent="0.2">
      <c r="A28" s="178" t="s">
        <v>83</v>
      </c>
      <c r="B28" s="154"/>
      <c r="C28" s="154"/>
      <c r="D28" s="154">
        <v>15</v>
      </c>
      <c r="E28" s="175" t="s">
        <v>82</v>
      </c>
      <c r="F28" s="154"/>
      <c r="G28" s="154"/>
      <c r="H28" s="181">
        <f>H27*(D28/100)</f>
        <v>0</v>
      </c>
      <c r="I28" s="32"/>
      <c r="J28" s="32"/>
    </row>
    <row r="29" spans="1:16" ht="12.75" customHeight="1" x14ac:dyDescent="0.2">
      <c r="A29" s="178" t="s">
        <v>81</v>
      </c>
      <c r="B29" s="154"/>
      <c r="C29" s="154"/>
      <c r="D29" s="154">
        <v>21</v>
      </c>
      <c r="E29" s="175" t="s">
        <v>82</v>
      </c>
      <c r="F29" s="154"/>
      <c r="G29" s="154"/>
      <c r="H29" s="181">
        <f>SUM(P23:P24)</f>
        <v>0</v>
      </c>
      <c r="I29" s="32"/>
      <c r="J29" s="32"/>
    </row>
    <row r="30" spans="1:16" ht="12.75" customHeight="1" thickBot="1" x14ac:dyDescent="0.25">
      <c r="A30" s="179" t="s">
        <v>83</v>
      </c>
      <c r="B30" s="155"/>
      <c r="C30" s="155"/>
      <c r="D30" s="155">
        <v>21</v>
      </c>
      <c r="E30" s="176" t="s">
        <v>82</v>
      </c>
      <c r="F30" s="154"/>
      <c r="G30" s="154"/>
      <c r="H30" s="181">
        <f>H29*(D30/100)</f>
        <v>0</v>
      </c>
      <c r="I30" s="32"/>
      <c r="J30" s="32"/>
    </row>
    <row r="31" spans="1:16" ht="12.75" customHeight="1" thickBot="1" x14ac:dyDescent="0.25">
      <c r="A31" s="186" t="s">
        <v>170</v>
      </c>
      <c r="B31" s="187"/>
      <c r="C31" s="187"/>
      <c r="D31" s="187"/>
      <c r="E31" s="187"/>
      <c r="F31" s="188"/>
      <c r="G31" s="189"/>
      <c r="H31" s="190">
        <f>SUM(H27:H30)</f>
        <v>0</v>
      </c>
      <c r="I31" s="32"/>
      <c r="J31" s="32"/>
    </row>
    <row r="32" spans="1:16" ht="12.75" customHeight="1" x14ac:dyDescent="0.2">
      <c r="A32" s="32"/>
      <c r="B32" s="32"/>
      <c r="C32" s="32"/>
      <c r="D32" s="32"/>
      <c r="E32" s="32"/>
      <c r="F32" s="32"/>
      <c r="G32" s="32"/>
      <c r="H32" s="36"/>
      <c r="I32" s="32"/>
      <c r="J32" s="32"/>
    </row>
    <row r="33" spans="1:55" ht="13.5" thickBot="1" x14ac:dyDescent="0.25">
      <c r="A33" s="150" t="s">
        <v>205</v>
      </c>
      <c r="B33" s="151"/>
      <c r="C33" s="151"/>
      <c r="D33" s="217" t="s">
        <v>793</v>
      </c>
      <c r="E33" s="316" t="s">
        <v>794</v>
      </c>
      <c r="F33" s="316"/>
      <c r="G33" s="316"/>
      <c r="H33" s="316"/>
      <c r="I33" s="32"/>
      <c r="J33" s="32"/>
      <c r="BC33" s="130" t="str">
        <f>E33</f>
        <v>Dešťová kanalizace - II. etapa</v>
      </c>
    </row>
    <row r="34" spans="1:55" ht="12.75" customHeight="1" x14ac:dyDescent="0.2">
      <c r="A34" s="161" t="s">
        <v>206</v>
      </c>
      <c r="B34" s="162"/>
      <c r="C34" s="163"/>
      <c r="D34" s="163"/>
      <c r="E34" s="163"/>
      <c r="F34" s="163"/>
      <c r="G34" s="164"/>
      <c r="H34" s="165" t="s">
        <v>166</v>
      </c>
      <c r="I34" s="32"/>
      <c r="J34" s="32"/>
    </row>
    <row r="35" spans="1:55" ht="12.75" customHeight="1" x14ac:dyDescent="0.2">
      <c r="A35" s="159" t="s">
        <v>133</v>
      </c>
      <c r="B35" s="157" t="s">
        <v>134</v>
      </c>
      <c r="C35" s="156"/>
      <c r="D35" s="156"/>
      <c r="E35" s="156"/>
      <c r="F35" s="156"/>
      <c r="G35" s="158"/>
      <c r="H35" s="259">
        <f>'09 09A Pol'!F8</f>
        <v>0</v>
      </c>
      <c r="I35" s="32"/>
      <c r="J35" s="32"/>
    </row>
    <row r="36" spans="1:55" ht="12.75" customHeight="1" x14ac:dyDescent="0.2">
      <c r="A36" s="159" t="s">
        <v>135</v>
      </c>
      <c r="B36" s="157" t="s">
        <v>136</v>
      </c>
      <c r="C36" s="156"/>
      <c r="D36" s="156"/>
      <c r="E36" s="156"/>
      <c r="F36" s="156"/>
      <c r="G36" s="158"/>
      <c r="H36" s="259">
        <f>'09 09A Pol'!F24</f>
        <v>0</v>
      </c>
      <c r="I36" s="32"/>
      <c r="J36" s="32"/>
    </row>
    <row r="37" spans="1:55" ht="12.75" customHeight="1" x14ac:dyDescent="0.2">
      <c r="A37" s="159" t="s">
        <v>137</v>
      </c>
      <c r="B37" s="157" t="s">
        <v>138</v>
      </c>
      <c r="C37" s="156"/>
      <c r="D37" s="156"/>
      <c r="E37" s="156"/>
      <c r="F37" s="156"/>
      <c r="G37" s="158"/>
      <c r="H37" s="259">
        <f>'09 09A Pol'!F33</f>
        <v>0</v>
      </c>
      <c r="I37" s="32"/>
      <c r="J37" s="32"/>
    </row>
    <row r="38" spans="1:55" ht="12.75" customHeight="1" x14ac:dyDescent="0.2">
      <c r="A38" s="159" t="s">
        <v>139</v>
      </c>
      <c r="B38" s="157" t="s">
        <v>140</v>
      </c>
      <c r="C38" s="156"/>
      <c r="D38" s="156"/>
      <c r="E38" s="156"/>
      <c r="F38" s="156"/>
      <c r="G38" s="158"/>
      <c r="H38" s="259">
        <f>'09 09A Pol'!F57</f>
        <v>0</v>
      </c>
      <c r="I38" s="32"/>
      <c r="J38" s="32"/>
    </row>
    <row r="39" spans="1:55" ht="12.75" customHeight="1" x14ac:dyDescent="0.2">
      <c r="A39" s="159" t="s">
        <v>141</v>
      </c>
      <c r="B39" s="157" t="s">
        <v>142</v>
      </c>
      <c r="C39" s="156"/>
      <c r="D39" s="156"/>
      <c r="E39" s="156"/>
      <c r="F39" s="156"/>
      <c r="G39" s="158"/>
      <c r="H39" s="259">
        <f>'09 09A Pol'!F86</f>
        <v>0</v>
      </c>
      <c r="I39" s="32"/>
      <c r="J39" s="32"/>
    </row>
    <row r="40" spans="1:55" ht="12.75" customHeight="1" x14ac:dyDescent="0.2">
      <c r="A40" s="159" t="s">
        <v>145</v>
      </c>
      <c r="B40" s="157" t="s">
        <v>146</v>
      </c>
      <c r="C40" s="156"/>
      <c r="D40" s="156"/>
      <c r="E40" s="156"/>
      <c r="F40" s="156"/>
      <c r="G40" s="158"/>
      <c r="H40" s="259">
        <f>'09 09A Pol'!F93</f>
        <v>0</v>
      </c>
      <c r="I40" s="32"/>
      <c r="J40" s="32"/>
    </row>
    <row r="41" spans="1:55" ht="12.75" customHeight="1" x14ac:dyDescent="0.2">
      <c r="A41" s="159" t="s">
        <v>147</v>
      </c>
      <c r="B41" s="157" t="s">
        <v>148</v>
      </c>
      <c r="C41" s="156"/>
      <c r="D41" s="156"/>
      <c r="E41" s="156"/>
      <c r="F41" s="156"/>
      <c r="G41" s="158"/>
      <c r="H41" s="259">
        <f>'09 09A Pol'!F100</f>
        <v>0</v>
      </c>
      <c r="I41" s="32"/>
      <c r="J41" s="32"/>
    </row>
    <row r="42" spans="1:55" ht="12.75" customHeight="1" x14ac:dyDescent="0.2">
      <c r="A42" s="159" t="s">
        <v>149</v>
      </c>
      <c r="B42" s="157" t="s">
        <v>150</v>
      </c>
      <c r="C42" s="156"/>
      <c r="D42" s="156"/>
      <c r="E42" s="156"/>
      <c r="F42" s="156"/>
      <c r="G42" s="158"/>
      <c r="H42" s="259">
        <f>'09 09A Pol'!F116</f>
        <v>0</v>
      </c>
      <c r="I42" s="32"/>
      <c r="J42" s="32"/>
    </row>
    <row r="43" spans="1:55" ht="12.75" customHeight="1" thickBot="1" x14ac:dyDescent="0.25">
      <c r="A43" s="166"/>
      <c r="B43" s="167" t="s">
        <v>207</v>
      </c>
      <c r="C43" s="168"/>
      <c r="D43" s="169" t="str">
        <f>D33</f>
        <v>09A</v>
      </c>
      <c r="E43" s="168"/>
      <c r="F43" s="168"/>
      <c r="G43" s="170"/>
      <c r="H43" s="260">
        <f>SUM(H35:H42)</f>
        <v>0</v>
      </c>
      <c r="I43" s="32"/>
      <c r="J43" s="32"/>
    </row>
    <row r="44" spans="1:55" ht="12.75" customHeight="1" x14ac:dyDescent="0.2">
      <c r="A44" s="32"/>
      <c r="B44" s="32"/>
      <c r="C44" s="32"/>
      <c r="D44" s="32"/>
      <c r="E44" s="32"/>
      <c r="F44" s="32"/>
      <c r="G44" s="32"/>
      <c r="H44" s="36"/>
      <c r="I44" s="32"/>
      <c r="J44" s="32"/>
    </row>
    <row r="45" spans="1:55" ht="12.75" customHeight="1" x14ac:dyDescent="0.2">
      <c r="A45" s="32"/>
      <c r="B45" s="32"/>
      <c r="C45" s="32"/>
      <c r="D45" s="32"/>
      <c r="E45" s="32"/>
      <c r="F45" s="32"/>
      <c r="G45" s="32"/>
      <c r="H45" s="36"/>
      <c r="I45" s="32"/>
      <c r="J45" s="32"/>
    </row>
    <row r="46" spans="1:55" ht="12.75" customHeight="1" x14ac:dyDescent="0.2">
      <c r="A46" s="32"/>
      <c r="B46" s="32"/>
      <c r="C46" s="32"/>
      <c r="D46" s="32"/>
      <c r="E46" s="32"/>
      <c r="F46" s="32"/>
      <c r="G46" s="32"/>
      <c r="H46" s="36"/>
      <c r="I46" s="32"/>
      <c r="J46" s="32"/>
    </row>
    <row r="47" spans="1:55" ht="12.75" customHeight="1" x14ac:dyDescent="0.2">
      <c r="A47" s="32"/>
      <c r="B47" s="32"/>
      <c r="C47" s="32"/>
      <c r="D47" s="32"/>
      <c r="E47" s="32"/>
      <c r="F47" s="32"/>
      <c r="G47" s="32"/>
      <c r="H47" s="36"/>
      <c r="I47" s="32"/>
      <c r="J47" s="32"/>
    </row>
    <row r="48" spans="1:55"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tc8SgLLE1ay6SRSV2CfVFMw8mQmd667OwsOIIgwrxS+BFAFWjslLWSupfRiwtzRe0/uK4yUlGFnm8GO1OjYxVg==" saltValue="2LNnuQE+jLVVJ7PGFoDyrA==" spinCount="100000" sheet="1"/>
  <mergeCells count="4">
    <mergeCell ref="C2:F2"/>
    <mergeCell ref="A4:H4"/>
    <mergeCell ref="B7:G7"/>
    <mergeCell ref="E33:H33"/>
  </mergeCells>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12">
    <tabColor rgb="FF66FF66"/>
    <pageSetUpPr fitToPage="1"/>
  </sheetPr>
  <dimension ref="A1:AZ139"/>
  <sheetViews>
    <sheetView showGridLines="0" topLeftCell="L1" zoomScaleNormal="100" zoomScaleSheetLayoutView="75" workbookViewId="0">
      <selection activeCell="O1" sqref="O1:P1"/>
    </sheetView>
  </sheetViews>
  <sheetFormatPr defaultRowHeight="12.75" x14ac:dyDescent="0.2"/>
  <cols>
    <col min="1" max="1" width="0.5703125" hidden="1" customWidth="1"/>
    <col min="2" max="2" width="9.140625" customWidth="1"/>
    <col min="4" max="4" width="13.42578125" customWidth="1"/>
    <col min="5" max="5" width="12.140625" customWidth="1"/>
    <col min="6" max="6" width="11.42578125" customWidth="1"/>
    <col min="7" max="7" width="12.42578125" style="1" customWidth="1"/>
    <col min="8" max="8" width="13.5703125" customWidth="1"/>
    <col min="9" max="9" width="7" style="1" customWidth="1"/>
    <col min="10" max="10" width="19.7109375" style="48" customWidth="1"/>
    <col min="11" max="14" width="10.7109375" customWidth="1"/>
    <col min="15" max="15" width="10.7109375" hidden="1" customWidth="1"/>
    <col min="16" max="16" width="0" hidden="1" customWidth="1"/>
    <col min="52" max="52" width="102.7109375" customWidth="1"/>
  </cols>
  <sheetData>
    <row r="1" spans="1:14" ht="12" customHeight="1" x14ac:dyDescent="0.2">
      <c r="A1">
        <v>-1</v>
      </c>
    </row>
    <row r="2" spans="1:14" ht="17.25" customHeight="1" x14ac:dyDescent="0.25">
      <c r="B2" s="2"/>
      <c r="D2" s="3"/>
      <c r="E2" s="27" t="s">
        <v>26</v>
      </c>
      <c r="F2" s="3"/>
      <c r="G2" s="4"/>
      <c r="H2" s="5"/>
      <c r="I2" s="6"/>
    </row>
    <row r="3" spans="1:14" ht="6" customHeight="1" x14ac:dyDescent="0.2">
      <c r="C3" s="7"/>
      <c r="D3" s="8" t="s">
        <v>0</v>
      </c>
    </row>
    <row r="4" spans="1:14" ht="4.5" customHeight="1" x14ac:dyDescent="0.2"/>
    <row r="5" spans="1:14" ht="13.5" customHeight="1" x14ac:dyDescent="0.25">
      <c r="B5" s="44" t="s">
        <v>1</v>
      </c>
      <c r="D5" s="14" t="s">
        <v>41</v>
      </c>
      <c r="F5" s="80" t="s">
        <v>43</v>
      </c>
      <c r="G5" s="11"/>
      <c r="I5" s="11"/>
    </row>
    <row r="6" spans="1:14" ht="13.5" customHeight="1" x14ac:dyDescent="0.25">
      <c r="B6" s="10"/>
      <c r="C6" s="37"/>
      <c r="D6" s="79" t="s">
        <v>42</v>
      </c>
      <c r="F6" s="10"/>
      <c r="G6" s="11"/>
      <c r="H6" s="10"/>
      <c r="I6" s="11"/>
    </row>
    <row r="7" spans="1:14" ht="13.5" customHeight="1" x14ac:dyDescent="0.25">
      <c r="B7" s="10"/>
      <c r="C7" s="37"/>
      <c r="D7" s="9"/>
      <c r="F7" s="10"/>
      <c r="G7" s="11"/>
      <c r="H7" s="10"/>
      <c r="I7" s="45"/>
      <c r="J7" s="49"/>
      <c r="K7" s="46"/>
      <c r="L7" s="46"/>
      <c r="M7" s="46"/>
      <c r="N7" s="46"/>
    </row>
    <row r="8" spans="1:14" ht="13.5" customHeight="1" x14ac:dyDescent="0.25">
      <c r="B8" s="44"/>
      <c r="D8" s="47"/>
      <c r="E8" s="9"/>
      <c r="F8" s="10"/>
      <c r="G8" s="11"/>
      <c r="H8" s="10"/>
      <c r="I8" s="45"/>
      <c r="J8" s="49"/>
      <c r="K8" s="46"/>
      <c r="L8" s="46"/>
      <c r="M8" s="46"/>
      <c r="N8" s="46"/>
    </row>
    <row r="9" spans="1:14" ht="13.5" customHeight="1" x14ac:dyDescent="0.25">
      <c r="B9" s="38"/>
      <c r="C9" s="39"/>
      <c r="D9" s="40"/>
      <c r="E9" s="40"/>
      <c r="F9" s="41"/>
      <c r="G9" s="42"/>
      <c r="H9" s="41"/>
      <c r="I9" s="42"/>
      <c r="J9" s="50"/>
    </row>
    <row r="11" spans="1:14" x14ac:dyDescent="0.2">
      <c r="B11" s="44" t="s">
        <v>24</v>
      </c>
      <c r="D11" s="81" t="s">
        <v>44</v>
      </c>
      <c r="H11" s="13" t="s">
        <v>2</v>
      </c>
      <c r="I11" s="83" t="s">
        <v>54</v>
      </c>
      <c r="J11" s="51"/>
    </row>
    <row r="12" spans="1:14" x14ac:dyDescent="0.2">
      <c r="D12" s="81" t="s">
        <v>45</v>
      </c>
      <c r="H12" s="13" t="s">
        <v>3</v>
      </c>
      <c r="J12" s="51"/>
    </row>
    <row r="13" spans="1:14" ht="12" customHeight="1" x14ac:dyDescent="0.2">
      <c r="C13" s="82" t="s">
        <v>47</v>
      </c>
      <c r="D13" s="81" t="s">
        <v>46</v>
      </c>
      <c r="J13" s="52"/>
    </row>
    <row r="14" spans="1:14" ht="12" customHeight="1" x14ac:dyDescent="0.2">
      <c r="C14" s="13"/>
      <c r="D14" s="12"/>
      <c r="J14" s="52"/>
    </row>
    <row r="15" spans="1:14" ht="12" customHeight="1" x14ac:dyDescent="0.2">
      <c r="B15" s="44" t="s">
        <v>18</v>
      </c>
      <c r="D15" s="81" t="s">
        <v>48</v>
      </c>
      <c r="H15" s="13" t="s">
        <v>2</v>
      </c>
      <c r="I15" s="83" t="s">
        <v>52</v>
      </c>
      <c r="J15" s="52"/>
    </row>
    <row r="16" spans="1:14" ht="12" customHeight="1" x14ac:dyDescent="0.2">
      <c r="C16" s="13"/>
      <c r="D16" s="81" t="s">
        <v>49</v>
      </c>
      <c r="H16" s="13" t="s">
        <v>3</v>
      </c>
      <c r="I16" s="83" t="s">
        <v>53</v>
      </c>
      <c r="J16" s="52"/>
    </row>
    <row r="17" spans="1:16" ht="12" customHeight="1" x14ac:dyDescent="0.2">
      <c r="C17" s="82" t="s">
        <v>51</v>
      </c>
      <c r="D17" s="81" t="s">
        <v>50</v>
      </c>
      <c r="H17" s="13"/>
      <c r="J17" s="52"/>
    </row>
    <row r="18" spans="1:16" ht="12" customHeight="1" x14ac:dyDescent="0.2">
      <c r="J18" s="52"/>
    </row>
    <row r="19" spans="1:16" ht="18" customHeight="1" x14ac:dyDescent="0.25">
      <c r="B19" s="9" t="s">
        <v>19</v>
      </c>
      <c r="C19" s="43"/>
      <c r="D19" s="43"/>
      <c r="E19" s="43"/>
      <c r="F19" s="43"/>
      <c r="G19" s="43"/>
      <c r="H19" s="43"/>
      <c r="I19" s="43"/>
      <c r="J19" s="53"/>
    </row>
    <row r="21" spans="1:16" x14ac:dyDescent="0.2">
      <c r="A21" s="84"/>
      <c r="B21" s="85" t="s">
        <v>20</v>
      </c>
      <c r="C21" s="86"/>
      <c r="D21" s="86"/>
      <c r="E21" s="87"/>
      <c r="F21" s="88"/>
      <c r="G21" s="88"/>
      <c r="H21" s="95" t="s">
        <v>21</v>
      </c>
      <c r="I21" s="96" t="s">
        <v>22</v>
      </c>
      <c r="J21" s="97" t="s">
        <v>23</v>
      </c>
    </row>
    <row r="22" spans="1:16" x14ac:dyDescent="0.2">
      <c r="A22" s="92"/>
      <c r="B22" s="92" t="s">
        <v>55</v>
      </c>
      <c r="C22" s="93"/>
      <c r="D22" s="93"/>
      <c r="E22" s="93"/>
      <c r="F22" s="93"/>
      <c r="G22" s="94"/>
      <c r="H22" s="98"/>
      <c r="I22" s="99">
        <v>1</v>
      </c>
      <c r="J22" s="100"/>
    </row>
    <row r="23" spans="1:16" x14ac:dyDescent="0.2">
      <c r="A23" s="92"/>
      <c r="B23" s="92" t="s">
        <v>56</v>
      </c>
      <c r="C23" s="93" t="s">
        <v>57</v>
      </c>
      <c r="D23" s="93"/>
      <c r="E23" s="93"/>
      <c r="F23" s="93"/>
      <c r="G23" s="94"/>
      <c r="H23" s="98"/>
      <c r="I23" s="99">
        <v>1</v>
      </c>
      <c r="J23" s="100">
        <f>'Rekapitulace Objekt 00'!H19</f>
        <v>0</v>
      </c>
      <c r="O23">
        <f>'Rekapitulace Objekt 00'!O21</f>
        <v>0</v>
      </c>
      <c r="P23">
        <f>'Rekapitulace Objekt 00'!P21</f>
        <v>0</v>
      </c>
    </row>
    <row r="24" spans="1:16" x14ac:dyDescent="0.2">
      <c r="A24" s="92"/>
      <c r="B24" s="92" t="s">
        <v>58</v>
      </c>
      <c r="C24" s="93"/>
      <c r="D24" s="93"/>
      <c r="E24" s="93"/>
      <c r="F24" s="93"/>
      <c r="G24" s="94"/>
      <c r="H24" s="98"/>
      <c r="I24" s="99">
        <v>7</v>
      </c>
      <c r="J24" s="100"/>
    </row>
    <row r="25" spans="1:16" x14ac:dyDescent="0.2">
      <c r="A25" s="92"/>
      <c r="B25" s="92" t="s">
        <v>59</v>
      </c>
      <c r="C25" s="93" t="s">
        <v>60</v>
      </c>
      <c r="D25" s="93"/>
      <c r="E25" s="93"/>
      <c r="F25" s="93"/>
      <c r="G25" s="94"/>
      <c r="H25" s="98" t="s">
        <v>61</v>
      </c>
      <c r="I25" s="99">
        <v>1</v>
      </c>
      <c r="J25" s="100">
        <f>'Rekapitulace Objekt 01'!H24</f>
        <v>0</v>
      </c>
      <c r="O25">
        <f>'Rekapitulace Objekt 01'!O26</f>
        <v>0</v>
      </c>
      <c r="P25">
        <f>'Rekapitulace Objekt 01'!P26</f>
        <v>0</v>
      </c>
    </row>
    <row r="26" spans="1:16" x14ac:dyDescent="0.2">
      <c r="A26" s="92"/>
      <c r="B26" s="92" t="s">
        <v>62</v>
      </c>
      <c r="C26" s="93" t="s">
        <v>63</v>
      </c>
      <c r="D26" s="93"/>
      <c r="E26" s="93"/>
      <c r="F26" s="93"/>
      <c r="G26" s="94"/>
      <c r="H26" s="98" t="s">
        <v>64</v>
      </c>
      <c r="I26" s="99">
        <v>1</v>
      </c>
      <c r="J26" s="100">
        <f>'Rekapitulace Objekt 02'!H24</f>
        <v>0</v>
      </c>
      <c r="O26">
        <f>'Rekapitulace Objekt 02'!O26</f>
        <v>0</v>
      </c>
      <c r="P26">
        <f>'Rekapitulace Objekt 02'!P26</f>
        <v>0</v>
      </c>
    </row>
    <row r="27" spans="1:16" x14ac:dyDescent="0.2">
      <c r="A27" s="92"/>
      <c r="B27" s="92" t="s">
        <v>65</v>
      </c>
      <c r="C27" s="93" t="s">
        <v>66</v>
      </c>
      <c r="D27" s="93"/>
      <c r="E27" s="93"/>
      <c r="F27" s="93"/>
      <c r="G27" s="94"/>
      <c r="H27" s="98" t="s">
        <v>67</v>
      </c>
      <c r="I27" s="99">
        <v>1</v>
      </c>
      <c r="J27" s="100">
        <f>'Rekapitulace Objekt 03'!H24</f>
        <v>0</v>
      </c>
      <c r="O27">
        <f>'Rekapitulace Objekt 03'!O26</f>
        <v>0</v>
      </c>
      <c r="P27">
        <f>'Rekapitulace Objekt 03'!P26</f>
        <v>0</v>
      </c>
    </row>
    <row r="28" spans="1:16" x14ac:dyDescent="0.2">
      <c r="A28" s="92"/>
      <c r="B28" s="92" t="s">
        <v>68</v>
      </c>
      <c r="C28" s="93" t="s">
        <v>69</v>
      </c>
      <c r="D28" s="93"/>
      <c r="E28" s="93"/>
      <c r="F28" s="93"/>
      <c r="G28" s="94"/>
      <c r="H28" s="98" t="s">
        <v>70</v>
      </c>
      <c r="I28" s="99">
        <v>1</v>
      </c>
      <c r="J28" s="100">
        <f>'Rekapitulace Objekt 06'!H23</f>
        <v>0</v>
      </c>
      <c r="O28">
        <f>'Rekapitulace Objekt 06'!O25</f>
        <v>0</v>
      </c>
      <c r="P28">
        <f>'Rekapitulace Objekt 06'!P25</f>
        <v>0</v>
      </c>
    </row>
    <row r="29" spans="1:16" x14ac:dyDescent="0.2">
      <c r="A29" s="92"/>
      <c r="B29" s="92" t="s">
        <v>71</v>
      </c>
      <c r="C29" s="93" t="s">
        <v>72</v>
      </c>
      <c r="D29" s="93"/>
      <c r="E29" s="93"/>
      <c r="F29" s="93"/>
      <c r="G29" s="94"/>
      <c r="H29" s="98" t="s">
        <v>73</v>
      </c>
      <c r="I29" s="99">
        <v>1</v>
      </c>
      <c r="J29" s="100">
        <f>'Rekapitulace Objekt 07'!H23</f>
        <v>0</v>
      </c>
      <c r="O29">
        <f>'Rekapitulace Objekt 07'!O25</f>
        <v>0</v>
      </c>
      <c r="P29">
        <f>'Rekapitulace Objekt 07'!P25</f>
        <v>0</v>
      </c>
    </row>
    <row r="30" spans="1:16" x14ac:dyDescent="0.2">
      <c r="A30" s="92"/>
      <c r="B30" s="92" t="s">
        <v>74</v>
      </c>
      <c r="C30" s="93" t="s">
        <v>75</v>
      </c>
      <c r="D30" s="93"/>
      <c r="E30" s="93"/>
      <c r="F30" s="93"/>
      <c r="G30" s="94"/>
      <c r="H30" s="98" t="s">
        <v>76</v>
      </c>
      <c r="I30" s="99">
        <v>1</v>
      </c>
      <c r="J30" s="100">
        <f>'Rekapitulace Objekt 08'!H23</f>
        <v>0</v>
      </c>
      <c r="O30">
        <f>'Rekapitulace Objekt 08'!O25</f>
        <v>0</v>
      </c>
      <c r="P30">
        <f>'Rekapitulace Objekt 08'!P25</f>
        <v>0</v>
      </c>
    </row>
    <row r="31" spans="1:16" x14ac:dyDescent="0.2">
      <c r="A31" s="92"/>
      <c r="B31" s="92" t="s">
        <v>77</v>
      </c>
      <c r="C31" s="93" t="s">
        <v>78</v>
      </c>
      <c r="D31" s="93"/>
      <c r="E31" s="93"/>
      <c r="F31" s="93"/>
      <c r="G31" s="94"/>
      <c r="H31" s="98" t="s">
        <v>67</v>
      </c>
      <c r="I31" s="99">
        <v>1</v>
      </c>
      <c r="J31" s="100">
        <f>'Rekapitulace Objekt 09'!H24</f>
        <v>0</v>
      </c>
      <c r="O31">
        <f>'Rekapitulace Objekt 09'!O26</f>
        <v>0</v>
      </c>
      <c r="P31">
        <f>'Rekapitulace Objekt 09'!P26</f>
        <v>0</v>
      </c>
    </row>
    <row r="32" spans="1:16" ht="25.5" customHeight="1" x14ac:dyDescent="0.25">
      <c r="A32" s="102"/>
      <c r="B32" s="292" t="s">
        <v>79</v>
      </c>
      <c r="C32" s="293"/>
      <c r="D32" s="293"/>
      <c r="E32" s="293"/>
      <c r="F32" s="103"/>
      <c r="G32" s="104"/>
      <c r="H32" s="105"/>
      <c r="I32" s="106"/>
      <c r="J32" s="101">
        <f>SUM(J22:J31)</f>
        <v>0</v>
      </c>
    </row>
    <row r="33" spans="1:52" ht="13.5" thickBot="1" x14ac:dyDescent="0.25">
      <c r="J33" s="91"/>
    </row>
    <row r="34" spans="1:52" x14ac:dyDescent="0.2">
      <c r="A34" s="118"/>
      <c r="B34" s="119" t="s">
        <v>80</v>
      </c>
      <c r="C34" s="120"/>
      <c r="D34" s="120"/>
      <c r="E34" s="120"/>
      <c r="F34" s="120"/>
      <c r="G34" s="121"/>
      <c r="H34" s="120"/>
      <c r="I34" s="122"/>
      <c r="J34" s="123" t="s">
        <v>23</v>
      </c>
    </row>
    <row r="35" spans="1:52" x14ac:dyDescent="0.2">
      <c r="A35" s="113"/>
      <c r="B35" s="108" t="s">
        <v>81</v>
      </c>
      <c r="C35" s="108"/>
      <c r="D35" s="108"/>
      <c r="E35" s="108">
        <v>15</v>
      </c>
      <c r="F35" s="108" t="s">
        <v>82</v>
      </c>
      <c r="G35" s="110"/>
      <c r="H35" s="108"/>
      <c r="I35" s="109"/>
      <c r="J35" s="116">
        <f>SUM(O23:O32)</f>
        <v>0</v>
      </c>
    </row>
    <row r="36" spans="1:52" x14ac:dyDescent="0.2">
      <c r="A36" s="114"/>
      <c r="B36" s="46" t="s">
        <v>83</v>
      </c>
      <c r="C36" s="46"/>
      <c r="D36" s="46"/>
      <c r="E36" s="46">
        <v>15</v>
      </c>
      <c r="F36" s="46" t="s">
        <v>82</v>
      </c>
      <c r="G36" s="111"/>
      <c r="H36" s="46"/>
      <c r="I36" s="107"/>
      <c r="J36" s="117">
        <f>J35*(E36/100)</f>
        <v>0</v>
      </c>
    </row>
    <row r="37" spans="1:52" x14ac:dyDescent="0.2">
      <c r="A37" s="114"/>
      <c r="B37" s="46" t="s">
        <v>81</v>
      </c>
      <c r="C37" s="46"/>
      <c r="D37" s="46"/>
      <c r="E37" s="46">
        <v>21</v>
      </c>
      <c r="F37" s="46" t="s">
        <v>82</v>
      </c>
      <c r="G37" s="111"/>
      <c r="H37" s="46"/>
      <c r="I37" s="107"/>
      <c r="J37" s="117">
        <f>SUM(P23:P32)</f>
        <v>0</v>
      </c>
    </row>
    <row r="38" spans="1:52" ht="13.5" thickBot="1" x14ac:dyDescent="0.25">
      <c r="A38" s="115"/>
      <c r="B38" s="39" t="s">
        <v>83</v>
      </c>
      <c r="C38" s="39"/>
      <c r="D38" s="39"/>
      <c r="E38" s="39">
        <v>21</v>
      </c>
      <c r="F38" s="39" t="s">
        <v>82</v>
      </c>
      <c r="G38" s="112"/>
      <c r="H38" s="46"/>
      <c r="I38" s="107"/>
      <c r="J38" s="117">
        <f>J37*(E38/100)</f>
        <v>0</v>
      </c>
    </row>
    <row r="39" spans="1:52" ht="16.5" thickBot="1" x14ac:dyDescent="0.25">
      <c r="A39" s="124"/>
      <c r="B39" s="125" t="s">
        <v>84</v>
      </c>
      <c r="C39" s="126"/>
      <c r="D39" s="126"/>
      <c r="E39" s="126"/>
      <c r="F39" s="126"/>
      <c r="G39" s="126"/>
      <c r="H39" s="127"/>
      <c r="I39" s="128"/>
      <c r="J39" s="129">
        <f>SUM(J35:J38)</f>
        <v>0</v>
      </c>
    </row>
    <row r="41" spans="1:52" x14ac:dyDescent="0.2">
      <c r="B41" s="291" t="s">
        <v>85</v>
      </c>
      <c r="C41" s="291"/>
      <c r="D41" s="291"/>
      <c r="E41" s="291"/>
      <c r="F41" s="291"/>
      <c r="G41" s="291"/>
      <c r="H41" s="291"/>
      <c r="I41" s="291"/>
      <c r="J41" s="291"/>
      <c r="AZ41" s="130" t="str">
        <f>B41</f>
        <v>1. PODMÍNKY PRO ZPRACOVÁNÍ NABÍDKOVÉ CENY</v>
      </c>
    </row>
    <row r="43" spans="1:52" x14ac:dyDescent="0.2">
      <c r="B43" s="291" t="s">
        <v>86</v>
      </c>
      <c r="C43" s="291"/>
      <c r="D43" s="291"/>
      <c r="E43" s="291"/>
      <c r="F43" s="291"/>
      <c r="G43" s="291"/>
      <c r="H43" s="291"/>
      <c r="I43" s="291"/>
      <c r="J43" s="291"/>
      <c r="AZ43" s="130" t="str">
        <f>B43</f>
        <v xml:space="preserve">        Preambule</v>
      </c>
    </row>
    <row r="45" spans="1:52" ht="51" x14ac:dyDescent="0.2">
      <c r="B45" s="291" t="s">
        <v>87</v>
      </c>
      <c r="C45" s="291"/>
      <c r="D45" s="291"/>
      <c r="E45" s="291"/>
      <c r="F45" s="291"/>
      <c r="G45" s="291"/>
      <c r="H45" s="291"/>
      <c r="I45" s="291"/>
      <c r="J45" s="291"/>
      <c r="AZ45" s="130" t="str">
        <f>B45</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46" spans="1:52" ht="51" x14ac:dyDescent="0.2">
      <c r="B46" s="291" t="s">
        <v>88</v>
      </c>
      <c r="C46" s="291"/>
      <c r="D46" s="291"/>
      <c r="E46" s="291"/>
      <c r="F46" s="291"/>
      <c r="G46" s="291"/>
      <c r="H46" s="291"/>
      <c r="I46" s="291"/>
      <c r="J46" s="291"/>
      <c r="AZ46" s="130" t="str">
        <f>B46</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č.230/2012 Sb.</v>
      </c>
    </row>
    <row r="48" spans="1:52" x14ac:dyDescent="0.2">
      <c r="B48" s="291" t="s">
        <v>89</v>
      </c>
      <c r="C48" s="291"/>
      <c r="D48" s="291"/>
      <c r="E48" s="291"/>
      <c r="F48" s="291"/>
      <c r="G48" s="291"/>
      <c r="H48" s="291"/>
      <c r="I48" s="291"/>
      <c r="J48" s="291"/>
      <c r="AZ48" s="130" t="str">
        <f>B48</f>
        <v xml:space="preserve">        Vymezení některých pojmů</v>
      </c>
    </row>
    <row r="51" spans="2:52" x14ac:dyDescent="0.2">
      <c r="B51" s="291" t="s">
        <v>90</v>
      </c>
      <c r="C51" s="291"/>
      <c r="D51" s="291"/>
      <c r="E51" s="291"/>
      <c r="F51" s="291"/>
      <c r="G51" s="291"/>
      <c r="H51" s="291"/>
      <c r="I51" s="291"/>
      <c r="J51" s="291"/>
      <c r="AZ51" s="130" t="str">
        <f t="shared" ref="AZ51:AZ56" si="0">B51</f>
        <v>Pro účely zpracování nabídkové ceny se jsou použity některé pojmy, pod kterými se rozumí:</v>
      </c>
    </row>
    <row r="52" spans="2:52" ht="38.25" x14ac:dyDescent="0.2">
      <c r="B52" s="291" t="s">
        <v>91</v>
      </c>
      <c r="C52" s="291"/>
      <c r="D52" s="291"/>
      <c r="E52" s="291"/>
      <c r="F52" s="291"/>
      <c r="G52" s="291"/>
      <c r="H52" s="291"/>
      <c r="I52" s="291"/>
      <c r="J52" s="291"/>
      <c r="AZ52" s="130" t="str">
        <f t="shared" si="0"/>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53" spans="2:52" ht="38.25" x14ac:dyDescent="0.2">
      <c r="B53" s="291" t="s">
        <v>92</v>
      </c>
      <c r="C53" s="291"/>
      <c r="D53" s="291"/>
      <c r="E53" s="291"/>
      <c r="F53" s="291"/>
      <c r="G53" s="291"/>
      <c r="H53" s="291"/>
      <c r="I53" s="291"/>
      <c r="J53" s="291"/>
      <c r="AZ53" s="130" t="str">
        <f t="shared" si="0"/>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54" spans="2:52" ht="51" x14ac:dyDescent="0.2">
      <c r="B54" s="291" t="s">
        <v>93</v>
      </c>
      <c r="C54" s="291"/>
      <c r="D54" s="291"/>
      <c r="E54" s="291"/>
      <c r="F54" s="291"/>
      <c r="G54" s="291"/>
      <c r="H54" s="291"/>
      <c r="I54" s="291"/>
      <c r="J54" s="291"/>
      <c r="AZ54" s="130" t="str">
        <f t="shared" si="0"/>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55" spans="2:52" ht="63.75" x14ac:dyDescent="0.2">
      <c r="B55" s="291" t="s">
        <v>94</v>
      </c>
      <c r="C55" s="291"/>
      <c r="D55" s="291"/>
      <c r="E55" s="291"/>
      <c r="F55" s="291"/>
      <c r="G55" s="291"/>
      <c r="H55" s="291"/>
      <c r="I55" s="291"/>
      <c r="J55" s="291"/>
      <c r="AZ55" s="130" t="str">
        <f t="shared" si="0"/>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56" spans="2:52" ht="38.25" x14ac:dyDescent="0.2">
      <c r="B56" s="291" t="s">
        <v>95</v>
      </c>
      <c r="C56" s="291"/>
      <c r="D56" s="291"/>
      <c r="E56" s="291"/>
      <c r="F56" s="291"/>
      <c r="G56" s="291"/>
      <c r="H56" s="291"/>
      <c r="I56" s="291"/>
      <c r="J56" s="291"/>
      <c r="AZ56" s="130" t="str">
        <f t="shared" si="0"/>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58" spans="2:52" x14ac:dyDescent="0.2">
      <c r="B58" s="291" t="s">
        <v>96</v>
      </c>
      <c r="C58" s="291"/>
      <c r="D58" s="291"/>
      <c r="E58" s="291"/>
      <c r="F58" s="291"/>
      <c r="G58" s="291"/>
      <c r="H58" s="291"/>
      <c r="I58" s="291"/>
      <c r="J58" s="291"/>
      <c r="AZ58" s="130" t="str">
        <f>B58</f>
        <v xml:space="preserve">        Cenová soustava</v>
      </c>
    </row>
    <row r="60" spans="2:52" x14ac:dyDescent="0.2">
      <c r="B60" s="291" t="s">
        <v>97</v>
      </c>
      <c r="C60" s="291"/>
      <c r="D60" s="291"/>
      <c r="E60" s="291"/>
      <c r="F60" s="291"/>
      <c r="G60" s="291"/>
      <c r="H60" s="291"/>
      <c r="I60" s="291"/>
      <c r="J60" s="291"/>
      <c r="AZ60" s="130" t="str">
        <f>B60</f>
        <v xml:space="preserve">        Použitá cenová soustava</v>
      </c>
    </row>
    <row r="61" spans="2:52" ht="25.5" x14ac:dyDescent="0.2">
      <c r="B61" s="291" t="s">
        <v>98</v>
      </c>
      <c r="C61" s="291"/>
      <c r="D61" s="291"/>
      <c r="E61" s="291"/>
      <c r="F61" s="291"/>
      <c r="G61" s="291"/>
      <c r="H61" s="291"/>
      <c r="I61" s="291"/>
      <c r="J61" s="291"/>
      <c r="AZ61" s="130" t="str">
        <f>B61</f>
        <v>Soupisy stavebních prací, dodávek a služeb jsou zpracovány s použitím cenové soustavy zpracované společností RTS, a.s.. Položky z cenové soustavy mají uveden odkaz na cenovou soustavu včetně označení příslušného ceníku.</v>
      </c>
    </row>
    <row r="63" spans="2:52" x14ac:dyDescent="0.2">
      <c r="B63" s="291" t="s">
        <v>99</v>
      </c>
      <c r="C63" s="291"/>
      <c r="D63" s="291"/>
      <c r="E63" s="291"/>
      <c r="F63" s="291"/>
      <c r="G63" s="291"/>
      <c r="H63" s="291"/>
      <c r="I63" s="291"/>
      <c r="J63" s="291"/>
      <c r="AZ63" s="130" t="str">
        <f>B63</f>
        <v xml:space="preserve">        Technické podmínky</v>
      </c>
    </row>
    <row r="64" spans="2:52" ht="38.25" x14ac:dyDescent="0.2">
      <c r="B64" s="291" t="s">
        <v>100</v>
      </c>
      <c r="C64" s="291"/>
      <c r="D64" s="291"/>
      <c r="E64" s="291"/>
      <c r="F64" s="291"/>
      <c r="G64" s="291"/>
      <c r="H64" s="291"/>
      <c r="I64" s="291"/>
      <c r="J64" s="291"/>
      <c r="AZ64" s="130" t="str">
        <f>B64</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66" spans="2:52" x14ac:dyDescent="0.2">
      <c r="B66" s="291" t="s">
        <v>101</v>
      </c>
      <c r="C66" s="291"/>
      <c r="D66" s="291"/>
      <c r="E66" s="291"/>
      <c r="F66" s="291"/>
      <c r="G66" s="291"/>
      <c r="H66" s="291"/>
      <c r="I66" s="291"/>
      <c r="J66" s="291"/>
      <c r="AZ66" s="130" t="str">
        <f>B66</f>
        <v>Individuální položky</v>
      </c>
    </row>
    <row r="67" spans="2:52" ht="25.5" x14ac:dyDescent="0.2">
      <c r="B67" s="291" t="s">
        <v>102</v>
      </c>
      <c r="C67" s="291"/>
      <c r="D67" s="291"/>
      <c r="E67" s="291"/>
      <c r="F67" s="291"/>
      <c r="G67" s="291"/>
      <c r="H67" s="291"/>
      <c r="I67" s="291"/>
      <c r="J67" s="291"/>
      <c r="AZ67" s="130" t="str">
        <f>B67</f>
        <v>Položky soupisu prací, které cenová soustava neobsahuje, jsou označeny popisem „vlastní“. Pro tyto položky jsou cenové a technické podmínky definovány jejich popisem, případně odkazem na konkrétní část příslušné dokumentace.</v>
      </c>
    </row>
    <row r="69" spans="2:52" x14ac:dyDescent="0.2">
      <c r="B69" s="291" t="s">
        <v>103</v>
      </c>
      <c r="C69" s="291"/>
      <c r="D69" s="291"/>
      <c r="E69" s="291"/>
      <c r="F69" s="291"/>
      <c r="G69" s="291"/>
      <c r="H69" s="291"/>
      <c r="I69" s="291"/>
      <c r="J69" s="291"/>
      <c r="AZ69" s="130" t="str">
        <f>B69</f>
        <v xml:space="preserve">        Závaznost a změna soupisu</v>
      </c>
    </row>
    <row r="71" spans="2:52" x14ac:dyDescent="0.2">
      <c r="B71" s="291" t="s">
        <v>104</v>
      </c>
      <c r="C71" s="291"/>
      <c r="D71" s="291"/>
      <c r="E71" s="291"/>
      <c r="F71" s="291"/>
      <c r="G71" s="291"/>
      <c r="H71" s="291"/>
      <c r="I71" s="291"/>
      <c r="J71" s="291"/>
      <c r="AZ71" s="130" t="str">
        <f>B71</f>
        <v xml:space="preserve">        Závaznost soupisu</v>
      </c>
    </row>
    <row r="72" spans="2:52" ht="38.25" x14ac:dyDescent="0.2">
      <c r="B72" s="291" t="s">
        <v>105</v>
      </c>
      <c r="C72" s="291"/>
      <c r="D72" s="291"/>
      <c r="E72" s="291"/>
      <c r="F72" s="291"/>
      <c r="G72" s="291"/>
      <c r="H72" s="291"/>
      <c r="I72" s="291"/>
      <c r="J72" s="291"/>
      <c r="AZ72" s="130" t="str">
        <f>B72</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74" spans="2:52" x14ac:dyDescent="0.2">
      <c r="B74" s="291" t="s">
        <v>106</v>
      </c>
      <c r="C74" s="291"/>
      <c r="D74" s="291"/>
      <c r="E74" s="291"/>
      <c r="F74" s="291"/>
      <c r="G74" s="291"/>
      <c r="H74" s="291"/>
      <c r="I74" s="291"/>
      <c r="J74" s="291"/>
      <c r="AZ74" s="130" t="str">
        <f>B74</f>
        <v xml:space="preserve">        Zvláštní podmínky pro stanovení nabídkové ceny</v>
      </c>
    </row>
    <row r="76" spans="2:52" x14ac:dyDescent="0.2">
      <c r="B76" s="291" t="s">
        <v>107</v>
      </c>
      <c r="C76" s="291"/>
      <c r="D76" s="291"/>
      <c r="E76" s="291"/>
      <c r="F76" s="291"/>
      <c r="G76" s="291"/>
      <c r="H76" s="291"/>
      <c r="I76" s="291"/>
      <c r="J76" s="291"/>
      <c r="AZ76" s="130" t="str">
        <f>B76</f>
        <v xml:space="preserve">        Přeprava vybouraných hmot, suti a vytěžené zeminy</v>
      </c>
    </row>
    <row r="77" spans="2:52" ht="63.75" x14ac:dyDescent="0.2">
      <c r="B77" s="291" t="s">
        <v>108</v>
      </c>
      <c r="C77" s="291"/>
      <c r="D77" s="291"/>
      <c r="E77" s="291"/>
      <c r="F77" s="291"/>
      <c r="G77" s="291"/>
      <c r="H77" s="291"/>
      <c r="I77" s="291"/>
      <c r="J77" s="291"/>
      <c r="AZ77" s="130" t="str">
        <f>B77</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79" spans="2:52" x14ac:dyDescent="0.2">
      <c r="B79" s="291" t="s">
        <v>109</v>
      </c>
      <c r="C79" s="291"/>
      <c r="D79" s="291"/>
      <c r="E79" s="291"/>
      <c r="F79" s="291"/>
      <c r="G79" s="291"/>
      <c r="H79" s="291"/>
      <c r="I79" s="291"/>
      <c r="J79" s="291"/>
      <c r="AZ79" s="130" t="str">
        <f>B79</f>
        <v xml:space="preserve">        Vnitrostaveništní přesun stavebního materiálu</v>
      </c>
    </row>
    <row r="80" spans="2:52" ht="51" x14ac:dyDescent="0.2">
      <c r="B80" s="291" t="s">
        <v>110</v>
      </c>
      <c r="C80" s="291"/>
      <c r="D80" s="291"/>
      <c r="E80" s="291"/>
      <c r="F80" s="291"/>
      <c r="G80" s="291"/>
      <c r="H80" s="291"/>
      <c r="I80" s="291"/>
      <c r="J80" s="291"/>
      <c r="AZ80" s="130" t="str">
        <f>B80</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81" spans="2:52" ht="51" x14ac:dyDescent="0.2">
      <c r="B81" s="291" t="s">
        <v>111</v>
      </c>
      <c r="C81" s="291"/>
      <c r="D81" s="291"/>
      <c r="E81" s="291"/>
      <c r="F81" s="291"/>
      <c r="G81" s="291"/>
      <c r="H81" s="291"/>
      <c r="I81" s="291"/>
      <c r="J81" s="291"/>
      <c r="AZ81" s="130" t="str">
        <f>B81</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83" spans="2:52" x14ac:dyDescent="0.2">
      <c r="B83" s="291" t="s">
        <v>112</v>
      </c>
      <c r="C83" s="291"/>
      <c r="D83" s="291"/>
      <c r="E83" s="291"/>
      <c r="F83" s="291"/>
      <c r="G83" s="291"/>
      <c r="H83" s="291"/>
      <c r="I83" s="291"/>
      <c r="J83" s="291"/>
      <c r="AZ83" s="130" t="str">
        <f>B83</f>
        <v xml:space="preserve">        Příplatky za ztížené podmínky prací</v>
      </c>
    </row>
    <row r="84" spans="2:52" ht="25.5" x14ac:dyDescent="0.2">
      <c r="B84" s="291" t="s">
        <v>113</v>
      </c>
      <c r="C84" s="291"/>
      <c r="D84" s="291"/>
      <c r="E84" s="291"/>
      <c r="F84" s="291"/>
      <c r="G84" s="291"/>
      <c r="H84" s="291"/>
      <c r="I84" s="291"/>
      <c r="J84" s="291"/>
      <c r="AZ84" s="130" t="str">
        <f>B84</f>
        <v>Pokud soupis položku příplatku za ztížené podmínky obsahuje, je dodavatel povinen ji ocenit bez ohledu na to, že tento příplatek dodavatel standardně neuplatňuje.</v>
      </c>
    </row>
    <row r="86" spans="2:52" x14ac:dyDescent="0.2">
      <c r="B86" s="291" t="s">
        <v>114</v>
      </c>
      <c r="C86" s="291"/>
      <c r="D86" s="291"/>
      <c r="E86" s="291"/>
      <c r="F86" s="291"/>
      <c r="G86" s="291"/>
      <c r="H86" s="291"/>
      <c r="I86" s="291"/>
      <c r="J86" s="291"/>
      <c r="AZ86" s="130" t="str">
        <f>B86</f>
        <v xml:space="preserve">        Vedlejší a ostatní náklady</v>
      </c>
    </row>
    <row r="87" spans="2:52" ht="25.5" x14ac:dyDescent="0.2">
      <c r="B87" s="291" t="s">
        <v>115</v>
      </c>
      <c r="C87" s="291"/>
      <c r="D87" s="291"/>
      <c r="E87" s="291"/>
      <c r="F87" s="291"/>
      <c r="G87" s="291"/>
      <c r="H87" s="291"/>
      <c r="I87" s="291"/>
      <c r="J87" s="291"/>
      <c r="AZ87" s="130" t="str">
        <f>B87</f>
        <v>Tyto náklady jsou popsány v samostatném soupisu stavebních prací, dodávek a služeb s tím, že dodavatel je povinen v rámci těchto nákladů ocenit všechny definované náklady souhrnně pro celou stavbu.</v>
      </c>
    </row>
    <row r="91" spans="2:52" x14ac:dyDescent="0.2">
      <c r="B91" s="291" t="s">
        <v>116</v>
      </c>
      <c r="C91" s="291"/>
      <c r="D91" s="291"/>
      <c r="E91" s="291"/>
      <c r="F91" s="291"/>
      <c r="G91" s="291"/>
      <c r="H91" s="291"/>
      <c r="I91" s="291"/>
      <c r="J91" s="291"/>
      <c r="AZ91" s="130" t="str">
        <f>B91</f>
        <v>2. SPECIFICKÉ PODMÍNKY PRO ZPRACOVÁNÍ NABÍDKOVÉ CENY</v>
      </c>
    </row>
    <row r="93" spans="2:52" x14ac:dyDescent="0.2">
      <c r="B93" s="291" t="s">
        <v>117</v>
      </c>
      <c r="C93" s="291"/>
      <c r="D93" s="291"/>
      <c r="E93" s="291"/>
      <c r="F93" s="291"/>
      <c r="G93" s="291"/>
      <c r="H93" s="291"/>
      <c r="I93" s="291"/>
      <c r="J93" s="291"/>
      <c r="AZ93" s="130" t="str">
        <f>B93</f>
        <v>Zde doplní zpracovatel soupisu  případná specifika týkající se konkrétní zakázky.</v>
      </c>
    </row>
    <row r="96" spans="2:52" x14ac:dyDescent="0.2">
      <c r="B96" s="291" t="s">
        <v>118</v>
      </c>
      <c r="C96" s="291"/>
      <c r="D96" s="291"/>
      <c r="E96" s="291"/>
      <c r="F96" s="291"/>
      <c r="G96" s="291"/>
      <c r="H96" s="291"/>
      <c r="I96" s="291"/>
      <c r="J96" s="291"/>
      <c r="AZ96" s="130" t="str">
        <f>B96</f>
        <v>3. ELEKTRONICKÁ PODOBA SOUPISU</v>
      </c>
    </row>
    <row r="98" spans="2:52" x14ac:dyDescent="0.2">
      <c r="B98" s="291" t="s">
        <v>119</v>
      </c>
      <c r="C98" s="291"/>
      <c r="D98" s="291"/>
      <c r="E98" s="291"/>
      <c r="F98" s="291"/>
      <c r="G98" s="291"/>
      <c r="H98" s="291"/>
      <c r="I98" s="291"/>
      <c r="J98" s="291"/>
      <c r="AZ98" s="130" t="str">
        <f>B98</f>
        <v xml:space="preserve">        Elektronická podoba soupisu</v>
      </c>
    </row>
    <row r="99" spans="2:52" ht="25.5" x14ac:dyDescent="0.2">
      <c r="B99" s="291" t="s">
        <v>120</v>
      </c>
      <c r="C99" s="291"/>
      <c r="D99" s="291"/>
      <c r="E99" s="291"/>
      <c r="F99" s="291"/>
      <c r="G99" s="291"/>
      <c r="H99" s="291"/>
      <c r="I99" s="291"/>
      <c r="J99" s="291"/>
      <c r="AZ99" s="130" t="str">
        <f>B99</f>
        <v>V souladu se zákonem jsou předložené soupisy zpracovány i v elektronické podobě.  Elektronickou podobou soupisu stavebních prací, dodávek a služeb je formát MS EXCEL.</v>
      </c>
    </row>
    <row r="100" spans="2:52" x14ac:dyDescent="0.2">
      <c r="B100" s="291" t="s">
        <v>121</v>
      </c>
      <c r="C100" s="291"/>
      <c r="D100" s="291"/>
      <c r="E100" s="291"/>
      <c r="F100" s="291"/>
      <c r="G100" s="291"/>
      <c r="H100" s="291"/>
      <c r="I100" s="291"/>
      <c r="J100" s="291"/>
      <c r="AZ100" s="130" t="str">
        <f>B100</f>
        <v>Popis formátu soupisu odpovídá svou strukturou vzorovému soupisu volně dostupnému na internetové adrese:</v>
      </c>
    </row>
    <row r="102" spans="2:52" x14ac:dyDescent="0.2">
      <c r="B102" s="291" t="s">
        <v>122</v>
      </c>
      <c r="C102" s="291"/>
      <c r="D102" s="291"/>
      <c r="E102" s="291"/>
      <c r="F102" s="291"/>
      <c r="G102" s="291"/>
      <c r="H102" s="291"/>
      <c r="I102" s="291"/>
      <c r="J102" s="291"/>
      <c r="AZ102" s="130" t="str">
        <f>B102</f>
        <v>www.stavebnionline.cz/soupis</v>
      </c>
    </row>
    <row r="104" spans="2:52" x14ac:dyDescent="0.2">
      <c r="B104" s="291" t="s">
        <v>123</v>
      </c>
      <c r="C104" s="291"/>
      <c r="D104" s="291"/>
      <c r="E104" s="291"/>
      <c r="F104" s="291"/>
      <c r="G104" s="291"/>
      <c r="H104" s="291"/>
      <c r="I104" s="291"/>
      <c r="J104" s="291"/>
      <c r="AZ104" s="130" t="str">
        <f>B104</f>
        <v xml:space="preserve">        Zpracování elektronické podoby soupisu</v>
      </c>
    </row>
    <row r="105" spans="2:52" ht="51" x14ac:dyDescent="0.2">
      <c r="B105" s="291" t="s">
        <v>124</v>
      </c>
      <c r="C105" s="291"/>
      <c r="D105" s="291"/>
      <c r="E105" s="291"/>
      <c r="F105" s="291"/>
      <c r="G105" s="291"/>
      <c r="H105" s="291"/>
      <c r="I105" s="291"/>
      <c r="J105" s="291"/>
      <c r="AZ105" s="130" t="str">
        <f>B105</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07" spans="2:52" x14ac:dyDescent="0.2">
      <c r="B107" s="291" t="s">
        <v>125</v>
      </c>
      <c r="C107" s="291"/>
      <c r="D107" s="291"/>
      <c r="E107" s="291"/>
      <c r="F107" s="291"/>
      <c r="G107" s="291"/>
      <c r="H107" s="291"/>
      <c r="I107" s="291"/>
      <c r="J107" s="291"/>
      <c r="AZ107" s="130" t="str">
        <f>B107</f>
        <v xml:space="preserve">        Jiný formát soupisu</v>
      </c>
    </row>
    <row r="108" spans="2:52" ht="38.25" x14ac:dyDescent="0.2">
      <c r="B108" s="291" t="s">
        <v>126</v>
      </c>
      <c r="C108" s="291"/>
      <c r="D108" s="291"/>
      <c r="E108" s="291"/>
      <c r="F108" s="291"/>
      <c r="G108" s="291"/>
      <c r="H108" s="291"/>
      <c r="I108" s="291"/>
      <c r="J108" s="291"/>
      <c r="AZ108" s="130" t="str">
        <f>B108</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10" spans="2:52" x14ac:dyDescent="0.2">
      <c r="B110" s="291" t="s">
        <v>127</v>
      </c>
      <c r="C110" s="291"/>
      <c r="D110" s="291"/>
      <c r="E110" s="291"/>
      <c r="F110" s="291"/>
      <c r="G110" s="291"/>
      <c r="H110" s="291"/>
      <c r="I110" s="291"/>
      <c r="J110" s="291"/>
      <c r="AZ110" s="130" t="str">
        <f>B110</f>
        <v xml:space="preserve">        Závěrečné ustanovení</v>
      </c>
    </row>
    <row r="111" spans="2:52" x14ac:dyDescent="0.2">
      <c r="B111" s="291" t="s">
        <v>128</v>
      </c>
      <c r="C111" s="291"/>
      <c r="D111" s="291"/>
      <c r="E111" s="291"/>
      <c r="F111" s="291"/>
      <c r="G111" s="291"/>
      <c r="H111" s="291"/>
      <c r="I111" s="291"/>
      <c r="J111" s="291"/>
      <c r="AZ111" s="130" t="str">
        <f>B111</f>
        <v>Ostatní podmínky vztahující se ke zpracování nabídkové ceny jsou uvedeny v zadávací dokumentaci.</v>
      </c>
    </row>
    <row r="119" spans="1:10" ht="15.75" x14ac:dyDescent="0.25">
      <c r="B119" s="131" t="s">
        <v>129</v>
      </c>
    </row>
    <row r="121" spans="1:10" ht="25.5" customHeight="1" x14ac:dyDescent="0.2">
      <c r="A121" s="132"/>
      <c r="B121" s="133" t="s">
        <v>130</v>
      </c>
      <c r="C121" s="134" t="s">
        <v>131</v>
      </c>
      <c r="D121" s="134"/>
      <c r="E121" s="134"/>
      <c r="F121" s="134"/>
      <c r="G121" s="135"/>
      <c r="H121" s="135"/>
      <c r="I121" s="135"/>
      <c r="J121" s="136" t="s">
        <v>132</v>
      </c>
    </row>
    <row r="122" spans="1:10" ht="25.5" customHeight="1" x14ac:dyDescent="0.2">
      <c r="A122" s="137"/>
      <c r="B122" s="138" t="s">
        <v>133</v>
      </c>
      <c r="C122" s="297" t="s">
        <v>134</v>
      </c>
      <c r="D122" s="297"/>
      <c r="E122" s="297"/>
      <c r="F122" s="298"/>
      <c r="G122" s="299"/>
      <c r="H122" s="299"/>
      <c r="I122" s="299"/>
      <c r="J122" s="139">
        <f>'01 01A Pol'!F8+'02 02A Pol'!F8+'03 03A Pol'!F8+'06 06A Pol'!F8+'07 07A Pol'!F8+'08 08A Pol'!F8+'09 09A Pol'!F8</f>
        <v>0</v>
      </c>
    </row>
    <row r="123" spans="1:10" ht="25.5" customHeight="1" x14ac:dyDescent="0.2">
      <c r="A123" s="137"/>
      <c r="B123" s="137" t="s">
        <v>135</v>
      </c>
      <c r="C123" s="294" t="s">
        <v>136</v>
      </c>
      <c r="D123" s="294"/>
      <c r="E123" s="294"/>
      <c r="F123" s="295"/>
      <c r="G123" s="296"/>
      <c r="H123" s="296"/>
      <c r="I123" s="296"/>
      <c r="J123" s="140">
        <f>'03 03A Pol'!F26+'08 08A Pol'!F20+'09 09A Pol'!F24</f>
        <v>0</v>
      </c>
    </row>
    <row r="124" spans="1:10" ht="25.5" customHeight="1" x14ac:dyDescent="0.2">
      <c r="A124" s="137"/>
      <c r="B124" s="137" t="s">
        <v>137</v>
      </c>
      <c r="C124" s="294" t="s">
        <v>138</v>
      </c>
      <c r="D124" s="294"/>
      <c r="E124" s="294"/>
      <c r="F124" s="295"/>
      <c r="G124" s="296"/>
      <c r="H124" s="296"/>
      <c r="I124" s="296"/>
      <c r="J124" s="140">
        <f>'01 01A Pol'!F39+'02 02A Pol'!F35+'03 03A Pol'!F41+'06 06A Pol'!F20+'07 07A Pol'!F20+'08 08A Pol'!F28+'09 09A Pol'!F33</f>
        <v>0</v>
      </c>
    </row>
    <row r="125" spans="1:10" ht="25.5" customHeight="1" x14ac:dyDescent="0.2">
      <c r="A125" s="137"/>
      <c r="B125" s="137" t="s">
        <v>139</v>
      </c>
      <c r="C125" s="294" t="s">
        <v>140</v>
      </c>
      <c r="D125" s="294"/>
      <c r="E125" s="294"/>
      <c r="F125" s="295"/>
      <c r="G125" s="296"/>
      <c r="H125" s="296"/>
      <c r="I125" s="296"/>
      <c r="J125" s="140">
        <f>'01 01A Pol'!F63+'02 02A Pol'!F57+'03 03A Pol'!F66+'06 06A Pol'!F42+'07 07A Pol'!F42+'08 08A Pol'!F47+'09 09A Pol'!F57</f>
        <v>0</v>
      </c>
    </row>
    <row r="126" spans="1:10" ht="25.5" customHeight="1" x14ac:dyDescent="0.2">
      <c r="A126" s="137"/>
      <c r="B126" s="137" t="s">
        <v>141</v>
      </c>
      <c r="C126" s="294" t="s">
        <v>142</v>
      </c>
      <c r="D126" s="294"/>
      <c r="E126" s="294"/>
      <c r="F126" s="295"/>
      <c r="G126" s="296"/>
      <c r="H126" s="296"/>
      <c r="I126" s="296"/>
      <c r="J126" s="140">
        <f>'01 01A Pol'!F95+'02 02A Pol'!F82+'03 03A Pol'!F95+'06 06A Pol'!F68+'07 07A Pol'!F67+'08 08A Pol'!F72+'09 09A Pol'!F86</f>
        <v>0</v>
      </c>
    </row>
    <row r="127" spans="1:10" ht="25.5" customHeight="1" x14ac:dyDescent="0.2">
      <c r="A127" s="137"/>
      <c r="B127" s="137" t="s">
        <v>143</v>
      </c>
      <c r="C127" s="294" t="s">
        <v>144</v>
      </c>
      <c r="D127" s="294"/>
      <c r="E127" s="294"/>
      <c r="F127" s="295"/>
      <c r="G127" s="296"/>
      <c r="H127" s="296"/>
      <c r="I127" s="296"/>
      <c r="J127" s="140">
        <f>'01 01A Pol'!F109</f>
        <v>0</v>
      </c>
    </row>
    <row r="128" spans="1:10" ht="25.5" customHeight="1" x14ac:dyDescent="0.2">
      <c r="A128" s="137"/>
      <c r="B128" s="137" t="s">
        <v>145</v>
      </c>
      <c r="C128" s="294" t="s">
        <v>146</v>
      </c>
      <c r="D128" s="294"/>
      <c r="E128" s="294"/>
      <c r="F128" s="295"/>
      <c r="G128" s="296"/>
      <c r="H128" s="296"/>
      <c r="I128" s="296"/>
      <c r="J128" s="140">
        <f>'01 01A Pol'!F122+'03 03A Pol'!F102+'06 06A Pol'!F73+'08 08A Pol'!F77+'09 09A Pol'!F93</f>
        <v>0</v>
      </c>
    </row>
    <row r="129" spans="1:10" ht="25.5" customHeight="1" x14ac:dyDescent="0.2">
      <c r="A129" s="137"/>
      <c r="B129" s="137" t="s">
        <v>147</v>
      </c>
      <c r="C129" s="294" t="s">
        <v>148</v>
      </c>
      <c r="D129" s="294"/>
      <c r="E129" s="294"/>
      <c r="F129" s="295"/>
      <c r="G129" s="296"/>
      <c r="H129" s="296"/>
      <c r="I129" s="296"/>
      <c r="J129" s="140">
        <f>'01 01A Pol'!F144+'02 02A Pol'!F96+'03 03A Pol'!F121+'06 06A Pol'!F89+'08 08A Pol'!F93+'09 09A Pol'!F100</f>
        <v>0</v>
      </c>
    </row>
    <row r="130" spans="1:10" ht="25.5" customHeight="1" x14ac:dyDescent="0.2">
      <c r="A130" s="137"/>
      <c r="B130" s="137" t="s">
        <v>149</v>
      </c>
      <c r="C130" s="294" t="s">
        <v>150</v>
      </c>
      <c r="D130" s="294"/>
      <c r="E130" s="294"/>
      <c r="F130" s="295"/>
      <c r="G130" s="296"/>
      <c r="H130" s="296"/>
      <c r="I130" s="296"/>
      <c r="J130" s="140">
        <f>'01 01A Pol'!F186+'02 02A Pol'!F101+'03 03A Pol'!F152+'06 06A Pol'!F115+'07 07A Pol'!F72+'08 08A Pol'!F103+'09 09A Pol'!F116</f>
        <v>0</v>
      </c>
    </row>
    <row r="131" spans="1:10" ht="25.5" customHeight="1" x14ac:dyDescent="0.2">
      <c r="A131" s="137"/>
      <c r="B131" s="137" t="s">
        <v>151</v>
      </c>
      <c r="C131" s="294" t="s">
        <v>152</v>
      </c>
      <c r="D131" s="294"/>
      <c r="E131" s="294"/>
      <c r="F131" s="295"/>
      <c r="G131" s="296"/>
      <c r="H131" s="296"/>
      <c r="I131" s="296"/>
      <c r="J131" s="140">
        <f>'01 01A Pol'!F190+'02 02A Pol'!F105+'06 06A Pol'!F119+'07 07A Pol'!F76</f>
        <v>0</v>
      </c>
    </row>
    <row r="132" spans="1:10" ht="25.5" customHeight="1" x14ac:dyDescent="0.2">
      <c r="A132" s="137"/>
      <c r="B132" s="137" t="s">
        <v>153</v>
      </c>
      <c r="C132" s="294" t="s">
        <v>154</v>
      </c>
      <c r="D132" s="294"/>
      <c r="E132" s="294"/>
      <c r="F132" s="295"/>
      <c r="G132" s="296"/>
      <c r="H132" s="296"/>
      <c r="I132" s="296"/>
      <c r="J132" s="140">
        <f>'02 02A Pol'!F110+'07 07A Pol'!F80</f>
        <v>0</v>
      </c>
    </row>
    <row r="133" spans="1:10" ht="25.5" customHeight="1" x14ac:dyDescent="0.2">
      <c r="A133" s="137"/>
      <c r="B133" s="137" t="s">
        <v>155</v>
      </c>
      <c r="C133" s="294" t="s">
        <v>156</v>
      </c>
      <c r="D133" s="294"/>
      <c r="E133" s="294"/>
      <c r="F133" s="295"/>
      <c r="G133" s="296"/>
      <c r="H133" s="296"/>
      <c r="I133" s="296"/>
      <c r="J133" s="140">
        <f>'02 02A Pol'!F146+'07 07A Pol'!F97</f>
        <v>0</v>
      </c>
    </row>
    <row r="134" spans="1:10" ht="25.5" customHeight="1" x14ac:dyDescent="0.2">
      <c r="A134" s="137"/>
      <c r="B134" s="137" t="s">
        <v>157</v>
      </c>
      <c r="C134" s="294" t="s">
        <v>158</v>
      </c>
      <c r="D134" s="294"/>
      <c r="E134" s="294"/>
      <c r="F134" s="295"/>
      <c r="G134" s="296"/>
      <c r="H134" s="296"/>
      <c r="I134" s="296"/>
      <c r="J134" s="140">
        <f>'00 00A Naklady'!F8</f>
        <v>0</v>
      </c>
    </row>
    <row r="135" spans="1:10" ht="25.5" customHeight="1" x14ac:dyDescent="0.2">
      <c r="A135" s="137"/>
      <c r="B135" s="141" t="s">
        <v>159</v>
      </c>
      <c r="C135" s="300" t="s">
        <v>160</v>
      </c>
      <c r="D135" s="300"/>
      <c r="E135" s="300"/>
      <c r="F135" s="301"/>
      <c r="G135" s="302"/>
      <c r="H135" s="302"/>
      <c r="I135" s="302"/>
      <c r="J135" s="142">
        <f>'00 00A Naklady'!F15</f>
        <v>0</v>
      </c>
    </row>
    <row r="136" spans="1:10" ht="25.5" customHeight="1" x14ac:dyDescent="0.2">
      <c r="A136" s="143"/>
      <c r="B136" s="144" t="s">
        <v>161</v>
      </c>
      <c r="C136" s="145"/>
      <c r="D136" s="145"/>
      <c r="E136" s="145"/>
      <c r="F136" s="146"/>
      <c r="G136" s="147"/>
      <c r="H136" s="147"/>
      <c r="I136" s="147"/>
      <c r="J136" s="148">
        <f>SUM(J122:J135)</f>
        <v>0</v>
      </c>
    </row>
    <row r="137" spans="1:10" x14ac:dyDescent="0.2">
      <c r="A137" s="89"/>
      <c r="B137" s="89"/>
      <c r="C137" s="89"/>
      <c r="D137" s="89"/>
      <c r="E137" s="89"/>
      <c r="F137" s="89"/>
      <c r="G137" s="90"/>
      <c r="H137" s="89"/>
      <c r="I137" s="90"/>
      <c r="J137" s="91"/>
    </row>
    <row r="138" spans="1:10" x14ac:dyDescent="0.2">
      <c r="A138" s="89"/>
      <c r="B138" s="89"/>
      <c r="C138" s="89"/>
      <c r="D138" s="89"/>
      <c r="E138" s="89"/>
      <c r="F138" s="89"/>
      <c r="G138" s="90"/>
      <c r="H138" s="89"/>
      <c r="I138" s="90"/>
      <c r="J138" s="91"/>
    </row>
    <row r="139" spans="1:10" x14ac:dyDescent="0.2">
      <c r="A139" s="89"/>
      <c r="B139" s="89"/>
      <c r="C139" s="89"/>
      <c r="D139" s="89"/>
      <c r="E139" s="89"/>
      <c r="F139" s="89"/>
      <c r="G139" s="90"/>
      <c r="H139" s="89"/>
      <c r="I139" s="90"/>
      <c r="J139" s="91"/>
    </row>
  </sheetData>
  <sheetProtection algorithmName="SHA-512" hashValue="ef43ii/XEk3mkHbeDGVgj3FrZGZpB7dUIcIjiFmQ7XAgwCKgUZ6V9Rw4uWrD8SWFou0YwRAGTkMb2QwW5z3YmQ==" saltValue="A23mqXjREKmeP542NzqZHA==" spinCount="100000" sheet="1"/>
  <customSheetViews>
    <customSheetView guid="{0AEBBD8E-C796-45A2-B4B1-3E6FBD55C385}" scale="75" showPageBreaks="1" showGridLines="0" fitToPage="1" printArea="1" hiddenColumns="1" view="pageBreakPreview" topLeftCell="B1">
      <selection activeCell="G9" sqref="G9"/>
      <pageMargins left="0.39370078740157483" right="0.19685039370078741" top="0.39370078740157483" bottom="0.39370078740157483" header="0" footer="0.19685039370078741"/>
      <pageSetup paperSize="9" scale="75" fitToHeight="9999" orientation="landscape" horizontalDpi="300" verticalDpi="300" r:id="rId1"/>
      <headerFooter alignWithMargins="0">
        <oddFooter>&amp;L&amp;9Zpracováno programem &amp;"Arial CE,tučné"BUILDpower S,  © RTS, a.s.&amp;R&amp;9Stránka &amp;P z &amp;N</oddFooter>
      </headerFooter>
    </customSheetView>
  </customSheetViews>
  <mergeCells count="59">
    <mergeCell ref="C131:I131"/>
    <mergeCell ref="C132:I132"/>
    <mergeCell ref="C133:I133"/>
    <mergeCell ref="C134:I134"/>
    <mergeCell ref="C135:I135"/>
    <mergeCell ref="C130:I130"/>
    <mergeCell ref="B108:J108"/>
    <mergeCell ref="B110:J110"/>
    <mergeCell ref="B111:J111"/>
    <mergeCell ref="C122:I122"/>
    <mergeCell ref="C123:I123"/>
    <mergeCell ref="C124:I124"/>
    <mergeCell ref="C125:I125"/>
    <mergeCell ref="C126:I126"/>
    <mergeCell ref="C127:I127"/>
    <mergeCell ref="C128:I128"/>
    <mergeCell ref="C129:I129"/>
    <mergeCell ref="B107:J107"/>
    <mergeCell ref="B86:J86"/>
    <mergeCell ref="B87:J87"/>
    <mergeCell ref="B91:J91"/>
    <mergeCell ref="B93:J93"/>
    <mergeCell ref="B96:J96"/>
    <mergeCell ref="B98:J98"/>
    <mergeCell ref="B99:J99"/>
    <mergeCell ref="B100:J100"/>
    <mergeCell ref="B102:J102"/>
    <mergeCell ref="B104:J104"/>
    <mergeCell ref="B105:J105"/>
    <mergeCell ref="B84:J84"/>
    <mergeCell ref="B67:J67"/>
    <mergeCell ref="B69:J69"/>
    <mergeCell ref="B71:J71"/>
    <mergeCell ref="B72:J72"/>
    <mergeCell ref="B74:J74"/>
    <mergeCell ref="B76:J76"/>
    <mergeCell ref="B77:J77"/>
    <mergeCell ref="B79:J79"/>
    <mergeCell ref="B80:J80"/>
    <mergeCell ref="B81:J81"/>
    <mergeCell ref="B83:J83"/>
    <mergeCell ref="B66:J66"/>
    <mergeCell ref="B51:J51"/>
    <mergeCell ref="B52:J52"/>
    <mergeCell ref="B53:J53"/>
    <mergeCell ref="B54:J54"/>
    <mergeCell ref="B55:J55"/>
    <mergeCell ref="B56:J56"/>
    <mergeCell ref="B58:J58"/>
    <mergeCell ref="B60:J60"/>
    <mergeCell ref="B61:J61"/>
    <mergeCell ref="B63:J63"/>
    <mergeCell ref="B64:J64"/>
    <mergeCell ref="B48:J48"/>
    <mergeCell ref="B32:E32"/>
    <mergeCell ref="B41:J41"/>
    <mergeCell ref="B43:J43"/>
    <mergeCell ref="B45:J45"/>
    <mergeCell ref="B46:J46"/>
  </mergeCells>
  <phoneticPr fontId="0" type="noConversion"/>
  <pageMargins left="0.39370078740157483" right="0.19685039370078741" top="0.39370078740157483" bottom="0.39370078740157483" header="0" footer="0.19685039370078741"/>
  <pageSetup paperSize="9" scale="92" fitToHeight="9999" orientation="portrait" horizontalDpi="300" verticalDpi="300" r:id="rId2"/>
  <headerFooter alignWithMargins="0">
    <oddFooter>&amp;L&amp;9Zpracováno programem &amp;"Arial CE,tučné"BUILDpower S,  © RTS, a.s.&amp;R&amp;9Stránka &amp;P z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77</v>
      </c>
      <c r="C3" s="220" t="s">
        <v>78</v>
      </c>
      <c r="D3" s="194"/>
      <c r="E3" s="193"/>
      <c r="F3" s="193"/>
      <c r="G3" s="196"/>
      <c r="AC3" s="8" t="s">
        <v>208</v>
      </c>
    </row>
    <row r="4" spans="1:60" ht="13.5" thickBot="1" x14ac:dyDescent="0.25">
      <c r="A4" s="203" t="s">
        <v>32</v>
      </c>
      <c r="B4" s="204" t="s">
        <v>793</v>
      </c>
      <c r="C4" s="221" t="s">
        <v>794</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SUM(G9:G23)</f>
        <v>0</v>
      </c>
      <c r="G8" s="329"/>
      <c r="H8" s="232"/>
      <c r="I8" s="248"/>
      <c r="AE8" t="s">
        <v>178</v>
      </c>
    </row>
    <row r="9" spans="1:60" outlineLevel="1" x14ac:dyDescent="0.2">
      <c r="A9" s="247"/>
      <c r="B9" s="343" t="s">
        <v>235</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ht="22.5" outlineLevel="1" x14ac:dyDescent="0.2">
      <c r="A10" s="247"/>
      <c r="B10" s="337" t="s">
        <v>236</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8" t="str">
        <f>B10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0" s="213"/>
      <c r="BB10" s="213"/>
      <c r="BC10" s="213"/>
      <c r="BD10" s="213"/>
      <c r="BE10" s="213"/>
      <c r="BF10" s="213"/>
      <c r="BG10" s="213"/>
      <c r="BH10" s="213"/>
    </row>
    <row r="11" spans="1:60" outlineLevel="1" x14ac:dyDescent="0.2">
      <c r="A11" s="246">
        <v>1</v>
      </c>
      <c r="B11" s="226" t="s">
        <v>237</v>
      </c>
      <c r="C11" s="238" t="s">
        <v>238</v>
      </c>
      <c r="D11" s="229" t="s">
        <v>231</v>
      </c>
      <c r="E11" s="231">
        <v>203.08544000000001</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ht="22.5" outlineLevel="1" x14ac:dyDescent="0.2">
      <c r="A12" s="247"/>
      <c r="B12" s="227"/>
      <c r="C12" s="266" t="s">
        <v>795</v>
      </c>
      <c r="D12" s="262"/>
      <c r="E12" s="264">
        <v>110.44316000000001</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227"/>
      <c r="C13" s="266" t="s">
        <v>796</v>
      </c>
      <c r="D13" s="262"/>
      <c r="E13" s="264">
        <v>63.576479999999997</v>
      </c>
      <c r="F13" s="234"/>
      <c r="G13" s="234"/>
      <c r="H13" s="235"/>
      <c r="I13" s="249"/>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7"/>
      <c r="B14" s="227"/>
      <c r="C14" s="266" t="s">
        <v>797</v>
      </c>
      <c r="D14" s="262"/>
      <c r="E14" s="264">
        <v>55.808999999999997</v>
      </c>
      <c r="F14" s="234"/>
      <c r="G14" s="234"/>
      <c r="H14" s="235"/>
      <c r="I14" s="249"/>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row>
    <row r="15" spans="1:60" outlineLevel="1" x14ac:dyDescent="0.2">
      <c r="A15" s="247"/>
      <c r="B15" s="227"/>
      <c r="C15" s="266" t="s">
        <v>798</v>
      </c>
      <c r="D15" s="262"/>
      <c r="E15" s="264">
        <v>-26.743200000000002</v>
      </c>
      <c r="F15" s="234"/>
      <c r="G15" s="234"/>
      <c r="H15" s="235"/>
      <c r="I15" s="249"/>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6">
        <v>2</v>
      </c>
      <c r="B16" s="226" t="s">
        <v>243</v>
      </c>
      <c r="C16" s="238" t="s">
        <v>244</v>
      </c>
      <c r="D16" s="229" t="s">
        <v>231</v>
      </c>
      <c r="E16" s="231">
        <v>60.925629999999998</v>
      </c>
      <c r="F16" s="233"/>
      <c r="G16" s="234">
        <f>ROUND(E16*F16,2)</f>
        <v>0</v>
      </c>
      <c r="H16" s="235" t="s">
        <v>232</v>
      </c>
      <c r="I16" s="249" t="s">
        <v>182</v>
      </c>
      <c r="J16" s="213"/>
      <c r="K16" s="213"/>
      <c r="L16" s="213"/>
      <c r="M16" s="213"/>
      <c r="N16" s="213"/>
      <c r="O16" s="213"/>
      <c r="P16" s="213"/>
      <c r="Q16" s="213"/>
      <c r="R16" s="213"/>
      <c r="S16" s="213"/>
      <c r="T16" s="213"/>
      <c r="U16" s="213"/>
      <c r="V16" s="213"/>
      <c r="W16" s="213"/>
      <c r="X16" s="213"/>
      <c r="Y16" s="213"/>
      <c r="Z16" s="213"/>
      <c r="AA16" s="213"/>
      <c r="AB16" s="213"/>
      <c r="AC16" s="213"/>
      <c r="AD16" s="213"/>
      <c r="AE16" s="213" t="s">
        <v>233</v>
      </c>
      <c r="AF16" s="213"/>
      <c r="AG16" s="213"/>
      <c r="AH16" s="213"/>
      <c r="AI16" s="213"/>
      <c r="AJ16" s="213"/>
      <c r="AK16" s="213"/>
      <c r="AL16" s="213"/>
      <c r="AM16" s="213">
        <v>21</v>
      </c>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7" t="s">
        <v>245</v>
      </c>
      <c r="D17" s="263"/>
      <c r="E17" s="265"/>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ht="22.5" outlineLevel="1" x14ac:dyDescent="0.2">
      <c r="A18" s="247"/>
      <c r="B18" s="227"/>
      <c r="C18" s="268" t="s">
        <v>799</v>
      </c>
      <c r="D18" s="263"/>
      <c r="E18" s="265">
        <v>110.44316000000001</v>
      </c>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8" t="s">
        <v>800</v>
      </c>
      <c r="D19" s="263"/>
      <c r="E19" s="265">
        <v>63.576479999999997</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7"/>
      <c r="B20" s="227"/>
      <c r="C20" s="268" t="s">
        <v>801</v>
      </c>
      <c r="D20" s="263"/>
      <c r="E20" s="265">
        <v>55.808999999999997</v>
      </c>
      <c r="F20" s="234"/>
      <c r="G20" s="234"/>
      <c r="H20" s="235"/>
      <c r="I20" s="249"/>
      <c r="J20" s="213"/>
      <c r="K20" s="213"/>
      <c r="L20" s="213"/>
      <c r="M20" s="213"/>
      <c r="N20" s="213"/>
      <c r="O20" s="213"/>
      <c r="P20" s="213"/>
      <c r="Q20" s="213"/>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7"/>
      <c r="B21" s="227"/>
      <c r="C21" s="268" t="s">
        <v>802</v>
      </c>
      <c r="D21" s="263"/>
      <c r="E21" s="265">
        <v>-26.743200000000002</v>
      </c>
      <c r="F21" s="234"/>
      <c r="G21" s="234"/>
      <c r="H21" s="235"/>
      <c r="I21" s="249"/>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227"/>
      <c r="C22" s="267" t="s">
        <v>250</v>
      </c>
      <c r="D22" s="263"/>
      <c r="E22" s="265"/>
      <c r="F22" s="234"/>
      <c r="G22" s="234"/>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7"/>
      <c r="B23" s="227"/>
      <c r="C23" s="266" t="s">
        <v>803</v>
      </c>
      <c r="D23" s="262"/>
      <c r="E23" s="264">
        <v>60.925629999999998</v>
      </c>
      <c r="F23" s="234"/>
      <c r="G23" s="234"/>
      <c r="H23" s="235"/>
      <c r="I23" s="249"/>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x14ac:dyDescent="0.2">
      <c r="A24" s="245" t="s">
        <v>177</v>
      </c>
      <c r="B24" s="225" t="s">
        <v>135</v>
      </c>
      <c r="C24" s="237" t="s">
        <v>136</v>
      </c>
      <c r="D24" s="228"/>
      <c r="E24" s="230"/>
      <c r="F24" s="330">
        <f>SUM(G25:G32)</f>
        <v>0</v>
      </c>
      <c r="G24" s="331"/>
      <c r="H24" s="232"/>
      <c r="I24" s="248"/>
      <c r="AE24" t="s">
        <v>178</v>
      </c>
    </row>
    <row r="25" spans="1:60" outlineLevel="1" x14ac:dyDescent="0.2">
      <c r="A25" s="247"/>
      <c r="B25" s="343" t="s">
        <v>545</v>
      </c>
      <c r="C25" s="344"/>
      <c r="D25" s="345"/>
      <c r="E25" s="346"/>
      <c r="F25" s="347"/>
      <c r="G25" s="348"/>
      <c r="H25" s="235"/>
      <c r="I25" s="249"/>
      <c r="J25" s="213"/>
      <c r="K25" s="213"/>
      <c r="L25" s="213"/>
      <c r="M25" s="213"/>
      <c r="N25" s="213"/>
      <c r="O25" s="213"/>
      <c r="P25" s="213"/>
      <c r="Q25" s="213"/>
      <c r="R25" s="213"/>
      <c r="S25" s="213"/>
      <c r="T25" s="213"/>
      <c r="U25" s="213"/>
      <c r="V25" s="213"/>
      <c r="W25" s="213"/>
      <c r="X25" s="213"/>
      <c r="Y25" s="213"/>
      <c r="Z25" s="213"/>
      <c r="AA25" s="213"/>
      <c r="AB25" s="213"/>
      <c r="AC25" s="213">
        <v>0</v>
      </c>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7"/>
      <c r="B26" s="337" t="s">
        <v>546</v>
      </c>
      <c r="C26" s="338"/>
      <c r="D26" s="339"/>
      <c r="E26" s="340"/>
      <c r="F26" s="341"/>
      <c r="G26" s="342"/>
      <c r="H26" s="235"/>
      <c r="I26" s="249"/>
      <c r="J26" s="213"/>
      <c r="K26" s="213"/>
      <c r="L26" s="213"/>
      <c r="M26" s="213"/>
      <c r="N26" s="213"/>
      <c r="O26" s="213"/>
      <c r="P26" s="213"/>
      <c r="Q26" s="213"/>
      <c r="R26" s="213"/>
      <c r="S26" s="213"/>
      <c r="T26" s="213"/>
      <c r="U26" s="213"/>
      <c r="V26" s="213"/>
      <c r="W26" s="213"/>
      <c r="X26" s="213"/>
      <c r="Y26" s="213"/>
      <c r="Z26" s="213"/>
      <c r="AA26" s="213"/>
      <c r="AB26" s="213"/>
      <c r="AC26" s="213"/>
      <c r="AD26" s="213"/>
      <c r="AE26" s="213" t="s">
        <v>228</v>
      </c>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6">
        <v>3</v>
      </c>
      <c r="B27" s="226" t="s">
        <v>547</v>
      </c>
      <c r="C27" s="238" t="s">
        <v>548</v>
      </c>
      <c r="D27" s="229" t="s">
        <v>328</v>
      </c>
      <c r="E27" s="231">
        <v>314.86790000000002</v>
      </c>
      <c r="F27" s="233"/>
      <c r="G27" s="234">
        <f>ROUND(E27*F27,2)</f>
        <v>0</v>
      </c>
      <c r="H27" s="235" t="s">
        <v>232</v>
      </c>
      <c r="I27" s="249" t="s">
        <v>182</v>
      </c>
      <c r="J27" s="213"/>
      <c r="K27" s="213"/>
      <c r="L27" s="213"/>
      <c r="M27" s="213"/>
      <c r="N27" s="213"/>
      <c r="O27" s="213"/>
      <c r="P27" s="213"/>
      <c r="Q27" s="213"/>
      <c r="R27" s="213"/>
      <c r="S27" s="213"/>
      <c r="T27" s="213"/>
      <c r="U27" s="213"/>
      <c r="V27" s="213"/>
      <c r="W27" s="213"/>
      <c r="X27" s="213"/>
      <c r="Y27" s="213"/>
      <c r="Z27" s="213"/>
      <c r="AA27" s="213"/>
      <c r="AB27" s="213"/>
      <c r="AC27" s="213"/>
      <c r="AD27" s="213"/>
      <c r="AE27" s="213" t="s">
        <v>233</v>
      </c>
      <c r="AF27" s="213"/>
      <c r="AG27" s="213"/>
      <c r="AH27" s="213"/>
      <c r="AI27" s="213"/>
      <c r="AJ27" s="213"/>
      <c r="AK27" s="213"/>
      <c r="AL27" s="213"/>
      <c r="AM27" s="213">
        <v>21</v>
      </c>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227"/>
      <c r="C28" s="266" t="s">
        <v>804</v>
      </c>
      <c r="D28" s="262"/>
      <c r="E28" s="264">
        <v>276.10789999999997</v>
      </c>
      <c r="F28" s="234"/>
      <c r="G28" s="234"/>
      <c r="H28" s="235"/>
      <c r="I28" s="249"/>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outlineLevel="1" x14ac:dyDescent="0.2">
      <c r="A29" s="247"/>
      <c r="B29" s="227"/>
      <c r="C29" s="266" t="s">
        <v>805</v>
      </c>
      <c r="D29" s="262"/>
      <c r="E29" s="264">
        <v>38.76</v>
      </c>
      <c r="F29" s="234"/>
      <c r="G29" s="234"/>
      <c r="H29" s="235"/>
      <c r="I29" s="249"/>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row>
    <row r="30" spans="1:60" outlineLevel="1" x14ac:dyDescent="0.2">
      <c r="A30" s="247"/>
      <c r="B30" s="337" t="s">
        <v>557</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v>0</v>
      </c>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7"/>
      <c r="B31" s="337" t="s">
        <v>558</v>
      </c>
      <c r="C31" s="338"/>
      <c r="D31" s="339"/>
      <c r="E31" s="340"/>
      <c r="F31" s="341"/>
      <c r="G31" s="342"/>
      <c r="H31" s="235"/>
      <c r="I31" s="249"/>
      <c r="J31" s="213"/>
      <c r="K31" s="213"/>
      <c r="L31" s="213"/>
      <c r="M31" s="213"/>
      <c r="N31" s="213"/>
      <c r="O31" s="213"/>
      <c r="P31" s="213"/>
      <c r="Q31" s="213"/>
      <c r="R31" s="213"/>
      <c r="S31" s="213"/>
      <c r="T31" s="213"/>
      <c r="U31" s="213"/>
      <c r="V31" s="213"/>
      <c r="W31" s="213"/>
      <c r="X31" s="213"/>
      <c r="Y31" s="213"/>
      <c r="Z31" s="213"/>
      <c r="AA31" s="213"/>
      <c r="AB31" s="213"/>
      <c r="AC31" s="213"/>
      <c r="AD31" s="213"/>
      <c r="AE31" s="213" t="s">
        <v>228</v>
      </c>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6">
        <v>4</v>
      </c>
      <c r="B32" s="226" t="s">
        <v>559</v>
      </c>
      <c r="C32" s="238" t="s">
        <v>560</v>
      </c>
      <c r="D32" s="229" t="s">
        <v>328</v>
      </c>
      <c r="E32" s="231">
        <v>314.86790000000002</v>
      </c>
      <c r="F32" s="233"/>
      <c r="G32" s="234">
        <f>ROUND(E32*F32,2)</f>
        <v>0</v>
      </c>
      <c r="H32" s="235" t="s">
        <v>232</v>
      </c>
      <c r="I32" s="249" t="s">
        <v>182</v>
      </c>
      <c r="J32" s="213"/>
      <c r="K32" s="213"/>
      <c r="L32" s="213"/>
      <c r="M32" s="213"/>
      <c r="N32" s="213"/>
      <c r="O32" s="213"/>
      <c r="P32" s="213"/>
      <c r="Q32" s="213"/>
      <c r="R32" s="213"/>
      <c r="S32" s="213"/>
      <c r="T32" s="213"/>
      <c r="U32" s="213"/>
      <c r="V32" s="213"/>
      <c r="W32" s="213"/>
      <c r="X32" s="213"/>
      <c r="Y32" s="213"/>
      <c r="Z32" s="213"/>
      <c r="AA32" s="213"/>
      <c r="AB32" s="213"/>
      <c r="AC32" s="213"/>
      <c r="AD32" s="213"/>
      <c r="AE32" s="213" t="s">
        <v>233</v>
      </c>
      <c r="AF32" s="213"/>
      <c r="AG32" s="213"/>
      <c r="AH32" s="213"/>
      <c r="AI32" s="213"/>
      <c r="AJ32" s="213"/>
      <c r="AK32" s="213"/>
      <c r="AL32" s="213"/>
      <c r="AM32" s="213">
        <v>21</v>
      </c>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x14ac:dyDescent="0.2">
      <c r="A33" s="245" t="s">
        <v>177</v>
      </c>
      <c r="B33" s="225" t="s">
        <v>137</v>
      </c>
      <c r="C33" s="237" t="s">
        <v>138</v>
      </c>
      <c r="D33" s="228"/>
      <c r="E33" s="230"/>
      <c r="F33" s="330">
        <f>SUM(G34:G56)</f>
        <v>0</v>
      </c>
      <c r="G33" s="331"/>
      <c r="H33" s="232"/>
      <c r="I33" s="248"/>
      <c r="AE33" t="s">
        <v>178</v>
      </c>
    </row>
    <row r="34" spans="1:60" outlineLevel="1" x14ac:dyDescent="0.2">
      <c r="A34" s="247"/>
      <c r="B34" s="343" t="s">
        <v>262</v>
      </c>
      <c r="C34" s="344"/>
      <c r="D34" s="345"/>
      <c r="E34" s="346"/>
      <c r="F34" s="347"/>
      <c r="G34" s="348"/>
      <c r="H34" s="235"/>
      <c r="I34" s="249"/>
      <c r="J34" s="213"/>
      <c r="K34" s="213"/>
      <c r="L34" s="213"/>
      <c r="M34" s="213"/>
      <c r="N34" s="213"/>
      <c r="O34" s="213"/>
      <c r="P34" s="213"/>
      <c r="Q34" s="213"/>
      <c r="R34" s="213"/>
      <c r="S34" s="213"/>
      <c r="T34" s="213"/>
      <c r="U34" s="213"/>
      <c r="V34" s="213"/>
      <c r="W34" s="213"/>
      <c r="X34" s="213"/>
      <c r="Y34" s="213"/>
      <c r="Z34" s="213"/>
      <c r="AA34" s="213"/>
      <c r="AB34" s="213"/>
      <c r="AC34" s="213">
        <v>0</v>
      </c>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row>
    <row r="35" spans="1:60" outlineLevel="1" x14ac:dyDescent="0.2">
      <c r="A35" s="247"/>
      <c r="B35" s="337" t="s">
        <v>263</v>
      </c>
      <c r="C35" s="338"/>
      <c r="D35" s="339"/>
      <c r="E35" s="340"/>
      <c r="F35" s="341"/>
      <c r="G35" s="342"/>
      <c r="H35" s="235"/>
      <c r="I35" s="249"/>
      <c r="J35" s="213"/>
      <c r="K35" s="213"/>
      <c r="L35" s="213"/>
      <c r="M35" s="213"/>
      <c r="N35" s="213"/>
      <c r="O35" s="213"/>
      <c r="P35" s="213"/>
      <c r="Q35" s="213"/>
      <c r="R35" s="213"/>
      <c r="S35" s="213"/>
      <c r="T35" s="213"/>
      <c r="U35" s="213"/>
      <c r="V35" s="213"/>
      <c r="W35" s="213"/>
      <c r="X35" s="213"/>
      <c r="Y35" s="213"/>
      <c r="Z35" s="213"/>
      <c r="AA35" s="213"/>
      <c r="AB35" s="213"/>
      <c r="AC35" s="213"/>
      <c r="AD35" s="213"/>
      <c r="AE35" s="213" t="s">
        <v>228</v>
      </c>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6">
        <v>5</v>
      </c>
      <c r="B36" s="226" t="s">
        <v>264</v>
      </c>
      <c r="C36" s="238" t="s">
        <v>265</v>
      </c>
      <c r="D36" s="229" t="s">
        <v>231</v>
      </c>
      <c r="E36" s="231">
        <v>101.54272</v>
      </c>
      <c r="F36" s="233"/>
      <c r="G36" s="234">
        <f>ROUND(E36*F36,2)</f>
        <v>0</v>
      </c>
      <c r="H36" s="235" t="s">
        <v>232</v>
      </c>
      <c r="I36" s="249" t="s">
        <v>182</v>
      </c>
      <c r="J36" s="213"/>
      <c r="K36" s="213"/>
      <c r="L36" s="213"/>
      <c r="M36" s="213"/>
      <c r="N36" s="213"/>
      <c r="O36" s="213"/>
      <c r="P36" s="213"/>
      <c r="Q36" s="213"/>
      <c r="R36" s="213"/>
      <c r="S36" s="213"/>
      <c r="T36" s="213"/>
      <c r="U36" s="213"/>
      <c r="V36" s="213"/>
      <c r="W36" s="213"/>
      <c r="X36" s="213"/>
      <c r="Y36" s="213"/>
      <c r="Z36" s="213"/>
      <c r="AA36" s="213"/>
      <c r="AB36" s="213"/>
      <c r="AC36" s="213"/>
      <c r="AD36" s="213"/>
      <c r="AE36" s="213" t="s">
        <v>233</v>
      </c>
      <c r="AF36" s="213"/>
      <c r="AG36" s="213"/>
      <c r="AH36" s="213"/>
      <c r="AI36" s="213"/>
      <c r="AJ36" s="213"/>
      <c r="AK36" s="213"/>
      <c r="AL36" s="213"/>
      <c r="AM36" s="213">
        <v>21</v>
      </c>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7"/>
      <c r="B37" s="227"/>
      <c r="C37" s="267" t="s">
        <v>245</v>
      </c>
      <c r="D37" s="263"/>
      <c r="E37" s="265"/>
      <c r="F37" s="234"/>
      <c r="G37" s="234"/>
      <c r="H37" s="235"/>
      <c r="I37" s="249"/>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ht="22.5" outlineLevel="1" x14ac:dyDescent="0.2">
      <c r="A38" s="247"/>
      <c r="B38" s="227"/>
      <c r="C38" s="268" t="s">
        <v>799</v>
      </c>
      <c r="D38" s="263"/>
      <c r="E38" s="265">
        <v>110.44316000000001</v>
      </c>
      <c r="F38" s="234"/>
      <c r="G38" s="234"/>
      <c r="H38" s="235"/>
      <c r="I38" s="249"/>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outlineLevel="1" x14ac:dyDescent="0.2">
      <c r="A39" s="247"/>
      <c r="B39" s="227"/>
      <c r="C39" s="268" t="s">
        <v>800</v>
      </c>
      <c r="D39" s="263"/>
      <c r="E39" s="265">
        <v>63.576479999999997</v>
      </c>
      <c r="F39" s="234"/>
      <c r="G39" s="234"/>
      <c r="H39" s="235"/>
      <c r="I39" s="249"/>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row>
    <row r="40" spans="1:60" outlineLevel="1" x14ac:dyDescent="0.2">
      <c r="A40" s="247"/>
      <c r="B40" s="227"/>
      <c r="C40" s="268" t="s">
        <v>801</v>
      </c>
      <c r="D40" s="263"/>
      <c r="E40" s="265">
        <v>55.808999999999997</v>
      </c>
      <c r="F40" s="234"/>
      <c r="G40" s="234"/>
      <c r="H40" s="235"/>
      <c r="I40" s="249"/>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7"/>
      <c r="B41" s="227"/>
      <c r="C41" s="268" t="s">
        <v>802</v>
      </c>
      <c r="D41" s="263"/>
      <c r="E41" s="265">
        <v>-26.743200000000002</v>
      </c>
      <c r="F41" s="234"/>
      <c r="G41" s="234"/>
      <c r="H41" s="235"/>
      <c r="I41" s="249"/>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7"/>
      <c r="B42" s="227"/>
      <c r="C42" s="267" t="s">
        <v>250</v>
      </c>
      <c r="D42" s="263"/>
      <c r="E42" s="265"/>
      <c r="F42" s="234"/>
      <c r="G42" s="234"/>
      <c r="H42" s="235"/>
      <c r="I42" s="249"/>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7"/>
      <c r="B43" s="227"/>
      <c r="C43" s="266" t="s">
        <v>806</v>
      </c>
      <c r="D43" s="262"/>
      <c r="E43" s="264">
        <v>101.54272</v>
      </c>
      <c r="F43" s="234"/>
      <c r="G43" s="234"/>
      <c r="H43" s="235"/>
      <c r="I43" s="249"/>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7"/>
      <c r="B44" s="337" t="s">
        <v>267</v>
      </c>
      <c r="C44" s="338"/>
      <c r="D44" s="339"/>
      <c r="E44" s="340"/>
      <c r="F44" s="341"/>
      <c r="G44" s="342"/>
      <c r="H44" s="235"/>
      <c r="I44" s="249"/>
      <c r="J44" s="213"/>
      <c r="K44" s="213"/>
      <c r="L44" s="213"/>
      <c r="M44" s="213"/>
      <c r="N44" s="213"/>
      <c r="O44" s="213"/>
      <c r="P44" s="213"/>
      <c r="Q44" s="213"/>
      <c r="R44" s="213"/>
      <c r="S44" s="213"/>
      <c r="T44" s="213"/>
      <c r="U44" s="213"/>
      <c r="V44" s="213"/>
      <c r="W44" s="213"/>
      <c r="X44" s="213"/>
      <c r="Y44" s="213"/>
      <c r="Z44" s="213"/>
      <c r="AA44" s="213"/>
      <c r="AB44" s="213"/>
      <c r="AC44" s="213">
        <v>0</v>
      </c>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337" t="s">
        <v>268</v>
      </c>
      <c r="C45" s="338"/>
      <c r="D45" s="339"/>
      <c r="E45" s="340"/>
      <c r="F45" s="341"/>
      <c r="G45" s="342"/>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t="s">
        <v>228</v>
      </c>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6">
        <v>6</v>
      </c>
      <c r="B46" s="226" t="s">
        <v>269</v>
      </c>
      <c r="C46" s="238" t="s">
        <v>270</v>
      </c>
      <c r="D46" s="229" t="s">
        <v>231</v>
      </c>
      <c r="E46" s="231">
        <v>114.35808</v>
      </c>
      <c r="F46" s="233"/>
      <c r="G46" s="234">
        <f>ROUND(E46*F46,2)</f>
        <v>0</v>
      </c>
      <c r="H46" s="235" t="s">
        <v>232</v>
      </c>
      <c r="I46" s="249" t="s">
        <v>182</v>
      </c>
      <c r="J46" s="213"/>
      <c r="K46" s="213"/>
      <c r="L46" s="213"/>
      <c r="M46" s="213"/>
      <c r="N46" s="213"/>
      <c r="O46" s="213"/>
      <c r="P46" s="213"/>
      <c r="Q46" s="213"/>
      <c r="R46" s="213"/>
      <c r="S46" s="213"/>
      <c r="T46" s="213"/>
      <c r="U46" s="213"/>
      <c r="V46" s="213"/>
      <c r="W46" s="213"/>
      <c r="X46" s="213"/>
      <c r="Y46" s="213"/>
      <c r="Z46" s="213"/>
      <c r="AA46" s="213"/>
      <c r="AB46" s="213"/>
      <c r="AC46" s="213"/>
      <c r="AD46" s="213"/>
      <c r="AE46" s="213" t="s">
        <v>233</v>
      </c>
      <c r="AF46" s="213"/>
      <c r="AG46" s="213"/>
      <c r="AH46" s="213"/>
      <c r="AI46" s="213"/>
      <c r="AJ46" s="213"/>
      <c r="AK46" s="213"/>
      <c r="AL46" s="213"/>
      <c r="AM46" s="213">
        <v>21</v>
      </c>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227"/>
      <c r="C47" s="266" t="s">
        <v>807</v>
      </c>
      <c r="D47" s="262"/>
      <c r="E47" s="264">
        <v>114.35808</v>
      </c>
      <c r="F47" s="234"/>
      <c r="G47" s="234"/>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6">
        <v>7</v>
      </c>
      <c r="B48" s="226" t="s">
        <v>272</v>
      </c>
      <c r="C48" s="238" t="s">
        <v>273</v>
      </c>
      <c r="D48" s="229" t="s">
        <v>231</v>
      </c>
      <c r="E48" s="231">
        <v>145.90639999999999</v>
      </c>
      <c r="F48" s="233"/>
      <c r="G48" s="234">
        <f>ROUND(E48*F48,2)</f>
        <v>0</v>
      </c>
      <c r="H48" s="235" t="s">
        <v>232</v>
      </c>
      <c r="I48" s="249" t="s">
        <v>182</v>
      </c>
      <c r="J48" s="213"/>
      <c r="K48" s="213"/>
      <c r="L48" s="213"/>
      <c r="M48" s="213"/>
      <c r="N48" s="213"/>
      <c r="O48" s="213"/>
      <c r="P48" s="213"/>
      <c r="Q48" s="213"/>
      <c r="R48" s="213"/>
      <c r="S48" s="213"/>
      <c r="T48" s="213"/>
      <c r="U48" s="213"/>
      <c r="V48" s="213"/>
      <c r="W48" s="213"/>
      <c r="X48" s="213"/>
      <c r="Y48" s="213"/>
      <c r="Z48" s="213"/>
      <c r="AA48" s="213"/>
      <c r="AB48" s="213"/>
      <c r="AC48" s="213"/>
      <c r="AD48" s="213"/>
      <c r="AE48" s="213" t="s">
        <v>233</v>
      </c>
      <c r="AF48" s="213"/>
      <c r="AG48" s="213"/>
      <c r="AH48" s="213"/>
      <c r="AI48" s="213"/>
      <c r="AJ48" s="213"/>
      <c r="AK48" s="213"/>
      <c r="AL48" s="213"/>
      <c r="AM48" s="213">
        <v>21</v>
      </c>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266" t="s">
        <v>808</v>
      </c>
      <c r="D49" s="262"/>
      <c r="E49" s="264">
        <v>203.08544000000001</v>
      </c>
      <c r="F49" s="234"/>
      <c r="G49" s="234"/>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7"/>
      <c r="B50" s="227"/>
      <c r="C50" s="266" t="s">
        <v>809</v>
      </c>
      <c r="D50" s="262"/>
      <c r="E50" s="264">
        <v>-57.179040000000001</v>
      </c>
      <c r="F50" s="234"/>
      <c r="G50" s="234"/>
      <c r="H50" s="235"/>
      <c r="I50" s="249"/>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337" t="s">
        <v>276</v>
      </c>
      <c r="C51" s="338"/>
      <c r="D51" s="339"/>
      <c r="E51" s="340"/>
      <c r="F51" s="341"/>
      <c r="G51" s="342"/>
      <c r="H51" s="235"/>
      <c r="I51" s="249"/>
      <c r="J51" s="213"/>
      <c r="K51" s="213"/>
      <c r="L51" s="213"/>
      <c r="M51" s="213"/>
      <c r="N51" s="213"/>
      <c r="O51" s="213"/>
      <c r="P51" s="213"/>
      <c r="Q51" s="213"/>
      <c r="R51" s="213"/>
      <c r="S51" s="213"/>
      <c r="T51" s="213"/>
      <c r="U51" s="213"/>
      <c r="V51" s="213"/>
      <c r="W51" s="213"/>
      <c r="X51" s="213"/>
      <c r="Y51" s="213"/>
      <c r="Z51" s="213"/>
      <c r="AA51" s="213"/>
      <c r="AB51" s="213"/>
      <c r="AC51" s="213">
        <v>0</v>
      </c>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7"/>
      <c r="B52" s="337" t="s">
        <v>277</v>
      </c>
      <c r="C52" s="338"/>
      <c r="D52" s="339"/>
      <c r="E52" s="340"/>
      <c r="F52" s="341"/>
      <c r="G52" s="342"/>
      <c r="H52" s="235"/>
      <c r="I52" s="249"/>
      <c r="J52" s="213"/>
      <c r="K52" s="213"/>
      <c r="L52" s="213"/>
      <c r="M52" s="213"/>
      <c r="N52" s="213"/>
      <c r="O52" s="213"/>
      <c r="P52" s="213"/>
      <c r="Q52" s="213"/>
      <c r="R52" s="213"/>
      <c r="S52" s="213"/>
      <c r="T52" s="213"/>
      <c r="U52" s="213"/>
      <c r="V52" s="213"/>
      <c r="W52" s="213"/>
      <c r="X52" s="213"/>
      <c r="Y52" s="213"/>
      <c r="Z52" s="213"/>
      <c r="AA52" s="213"/>
      <c r="AB52" s="213"/>
      <c r="AC52" s="213">
        <v>1</v>
      </c>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6">
        <v>8</v>
      </c>
      <c r="B53" s="226" t="s">
        <v>278</v>
      </c>
      <c r="C53" s="238" t="s">
        <v>279</v>
      </c>
      <c r="D53" s="229" t="s">
        <v>231</v>
      </c>
      <c r="E53" s="231">
        <v>57.179040000000001</v>
      </c>
      <c r="F53" s="233"/>
      <c r="G53" s="234">
        <f>ROUND(E53*F53,2)</f>
        <v>0</v>
      </c>
      <c r="H53" s="235" t="s">
        <v>232</v>
      </c>
      <c r="I53" s="249" t="s">
        <v>182</v>
      </c>
      <c r="J53" s="213"/>
      <c r="K53" s="213"/>
      <c r="L53" s="213"/>
      <c r="M53" s="213"/>
      <c r="N53" s="213"/>
      <c r="O53" s="213"/>
      <c r="P53" s="213"/>
      <c r="Q53" s="213"/>
      <c r="R53" s="213"/>
      <c r="S53" s="213"/>
      <c r="T53" s="213"/>
      <c r="U53" s="213"/>
      <c r="V53" s="213"/>
      <c r="W53" s="213"/>
      <c r="X53" s="213"/>
      <c r="Y53" s="213"/>
      <c r="Z53" s="213"/>
      <c r="AA53" s="213"/>
      <c r="AB53" s="213"/>
      <c r="AC53" s="213"/>
      <c r="AD53" s="213"/>
      <c r="AE53" s="213" t="s">
        <v>233</v>
      </c>
      <c r="AF53" s="213"/>
      <c r="AG53" s="213"/>
      <c r="AH53" s="213"/>
      <c r="AI53" s="213"/>
      <c r="AJ53" s="213"/>
      <c r="AK53" s="213"/>
      <c r="AL53" s="213"/>
      <c r="AM53" s="213">
        <v>21</v>
      </c>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7"/>
      <c r="B54" s="227"/>
      <c r="C54" s="266" t="s">
        <v>810</v>
      </c>
      <c r="D54" s="262"/>
      <c r="E54" s="264">
        <v>57.179040000000001</v>
      </c>
      <c r="F54" s="234"/>
      <c r="G54" s="234"/>
      <c r="H54" s="235"/>
      <c r="I54" s="249"/>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7"/>
      <c r="B55" s="337" t="s">
        <v>281</v>
      </c>
      <c r="C55" s="338"/>
      <c r="D55" s="339"/>
      <c r="E55" s="340"/>
      <c r="F55" s="341"/>
      <c r="G55" s="342"/>
      <c r="H55" s="235"/>
      <c r="I55" s="249"/>
      <c r="J55" s="213"/>
      <c r="K55" s="213"/>
      <c r="L55" s="213"/>
      <c r="M55" s="213"/>
      <c r="N55" s="213"/>
      <c r="O55" s="213"/>
      <c r="P55" s="213"/>
      <c r="Q55" s="213"/>
      <c r="R55" s="213"/>
      <c r="S55" s="213"/>
      <c r="T55" s="213"/>
      <c r="U55" s="213"/>
      <c r="V55" s="213"/>
      <c r="W55" s="213"/>
      <c r="X55" s="213"/>
      <c r="Y55" s="213"/>
      <c r="Z55" s="213"/>
      <c r="AA55" s="213"/>
      <c r="AB55" s="213"/>
      <c r="AC55" s="213">
        <v>0</v>
      </c>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6">
        <v>9</v>
      </c>
      <c r="B56" s="226" t="s">
        <v>282</v>
      </c>
      <c r="C56" s="238" t="s">
        <v>283</v>
      </c>
      <c r="D56" s="229" t="s">
        <v>231</v>
      </c>
      <c r="E56" s="231">
        <v>145.90639999999999</v>
      </c>
      <c r="F56" s="233"/>
      <c r="G56" s="234">
        <f>ROUND(E56*F56,2)</f>
        <v>0</v>
      </c>
      <c r="H56" s="235" t="s">
        <v>232</v>
      </c>
      <c r="I56" s="249" t="s">
        <v>182</v>
      </c>
      <c r="J56" s="213"/>
      <c r="K56" s="213"/>
      <c r="L56" s="213"/>
      <c r="M56" s="213"/>
      <c r="N56" s="213"/>
      <c r="O56" s="213"/>
      <c r="P56" s="213"/>
      <c r="Q56" s="213"/>
      <c r="R56" s="213"/>
      <c r="S56" s="213"/>
      <c r="T56" s="213"/>
      <c r="U56" s="213"/>
      <c r="V56" s="213"/>
      <c r="W56" s="213"/>
      <c r="X56" s="213"/>
      <c r="Y56" s="213"/>
      <c r="Z56" s="213"/>
      <c r="AA56" s="213"/>
      <c r="AB56" s="213"/>
      <c r="AC56" s="213"/>
      <c r="AD56" s="213"/>
      <c r="AE56" s="213" t="s">
        <v>233</v>
      </c>
      <c r="AF56" s="213"/>
      <c r="AG56" s="213"/>
      <c r="AH56" s="213"/>
      <c r="AI56" s="213"/>
      <c r="AJ56" s="213"/>
      <c r="AK56" s="213"/>
      <c r="AL56" s="213"/>
      <c r="AM56" s="213">
        <v>21</v>
      </c>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x14ac:dyDescent="0.2">
      <c r="A57" s="245" t="s">
        <v>177</v>
      </c>
      <c r="B57" s="225" t="s">
        <v>139</v>
      </c>
      <c r="C57" s="237" t="s">
        <v>140</v>
      </c>
      <c r="D57" s="228"/>
      <c r="E57" s="230"/>
      <c r="F57" s="330">
        <f>SUM(G58:G85)</f>
        <v>0</v>
      </c>
      <c r="G57" s="331"/>
      <c r="H57" s="232"/>
      <c r="I57" s="248"/>
      <c r="AE57" t="s">
        <v>178</v>
      </c>
    </row>
    <row r="58" spans="1:60" outlineLevel="1" x14ac:dyDescent="0.2">
      <c r="A58" s="247"/>
      <c r="B58" s="343" t="s">
        <v>284</v>
      </c>
      <c r="C58" s="344"/>
      <c r="D58" s="345"/>
      <c r="E58" s="346"/>
      <c r="F58" s="347"/>
      <c r="G58" s="348"/>
      <c r="H58" s="235"/>
      <c r="I58" s="249"/>
      <c r="J58" s="213"/>
      <c r="K58" s="213"/>
      <c r="L58" s="213"/>
      <c r="M58" s="213"/>
      <c r="N58" s="213"/>
      <c r="O58" s="213"/>
      <c r="P58" s="213"/>
      <c r="Q58" s="213"/>
      <c r="R58" s="213"/>
      <c r="S58" s="213"/>
      <c r="T58" s="213"/>
      <c r="U58" s="213"/>
      <c r="V58" s="213"/>
      <c r="W58" s="213"/>
      <c r="X58" s="213"/>
      <c r="Y58" s="213"/>
      <c r="Z58" s="213"/>
      <c r="AA58" s="213"/>
      <c r="AB58" s="213"/>
      <c r="AC58" s="213">
        <v>0</v>
      </c>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6">
        <v>10</v>
      </c>
      <c r="B59" s="226" t="s">
        <v>285</v>
      </c>
      <c r="C59" s="238" t="s">
        <v>286</v>
      </c>
      <c r="D59" s="229" t="s">
        <v>231</v>
      </c>
      <c r="E59" s="231">
        <v>57.179040000000001</v>
      </c>
      <c r="F59" s="233"/>
      <c r="G59" s="234">
        <f>ROUND(E59*F59,2)</f>
        <v>0</v>
      </c>
      <c r="H59" s="235" t="s">
        <v>232</v>
      </c>
      <c r="I59" s="249" t="s">
        <v>182</v>
      </c>
      <c r="J59" s="213"/>
      <c r="K59" s="213"/>
      <c r="L59" s="213"/>
      <c r="M59" s="213"/>
      <c r="N59" s="213"/>
      <c r="O59" s="213"/>
      <c r="P59" s="213"/>
      <c r="Q59" s="213"/>
      <c r="R59" s="213"/>
      <c r="S59" s="213"/>
      <c r="T59" s="213"/>
      <c r="U59" s="213"/>
      <c r="V59" s="213"/>
      <c r="W59" s="213"/>
      <c r="X59" s="213"/>
      <c r="Y59" s="213"/>
      <c r="Z59" s="213"/>
      <c r="AA59" s="213"/>
      <c r="AB59" s="213"/>
      <c r="AC59" s="213"/>
      <c r="AD59" s="213"/>
      <c r="AE59" s="213" t="s">
        <v>233</v>
      </c>
      <c r="AF59" s="213"/>
      <c r="AG59" s="213"/>
      <c r="AH59" s="213"/>
      <c r="AI59" s="213"/>
      <c r="AJ59" s="213"/>
      <c r="AK59" s="213"/>
      <c r="AL59" s="213"/>
      <c r="AM59" s="213">
        <v>21</v>
      </c>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7"/>
      <c r="B60" s="227"/>
      <c r="C60" s="266" t="s">
        <v>810</v>
      </c>
      <c r="D60" s="262"/>
      <c r="E60" s="264">
        <v>57.179040000000001</v>
      </c>
      <c r="F60" s="234"/>
      <c r="G60" s="234"/>
      <c r="H60" s="235"/>
      <c r="I60" s="249"/>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337" t="s">
        <v>291</v>
      </c>
      <c r="C61" s="338"/>
      <c r="D61" s="339"/>
      <c r="E61" s="340"/>
      <c r="F61" s="341"/>
      <c r="G61" s="342"/>
      <c r="H61" s="235"/>
      <c r="I61" s="249"/>
      <c r="J61" s="213"/>
      <c r="K61" s="213"/>
      <c r="L61" s="213"/>
      <c r="M61" s="213"/>
      <c r="N61" s="213"/>
      <c r="O61" s="213"/>
      <c r="P61" s="213"/>
      <c r="Q61" s="213"/>
      <c r="R61" s="213"/>
      <c r="S61" s="213"/>
      <c r="T61" s="213"/>
      <c r="U61" s="213"/>
      <c r="V61" s="213"/>
      <c r="W61" s="213"/>
      <c r="X61" s="213"/>
      <c r="Y61" s="213"/>
      <c r="Z61" s="213"/>
      <c r="AA61" s="213"/>
      <c r="AB61" s="213"/>
      <c r="AC61" s="213">
        <v>0</v>
      </c>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7"/>
      <c r="B62" s="337" t="s">
        <v>292</v>
      </c>
      <c r="C62" s="338"/>
      <c r="D62" s="339"/>
      <c r="E62" s="340"/>
      <c r="F62" s="341"/>
      <c r="G62" s="342"/>
      <c r="H62" s="235"/>
      <c r="I62" s="249"/>
      <c r="J62" s="213"/>
      <c r="K62" s="213"/>
      <c r="L62" s="213"/>
      <c r="M62" s="213"/>
      <c r="N62" s="213"/>
      <c r="O62" s="213"/>
      <c r="P62" s="213"/>
      <c r="Q62" s="213"/>
      <c r="R62" s="213"/>
      <c r="S62" s="213"/>
      <c r="T62" s="213"/>
      <c r="U62" s="213"/>
      <c r="V62" s="213"/>
      <c r="W62" s="213"/>
      <c r="X62" s="213"/>
      <c r="Y62" s="213"/>
      <c r="Z62" s="213"/>
      <c r="AA62" s="213"/>
      <c r="AB62" s="213"/>
      <c r="AC62" s="213"/>
      <c r="AD62" s="213"/>
      <c r="AE62" s="213" t="s">
        <v>228</v>
      </c>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outlineLevel="1" x14ac:dyDescent="0.2">
      <c r="A63" s="246">
        <v>11</v>
      </c>
      <c r="B63" s="226" t="s">
        <v>293</v>
      </c>
      <c r="C63" s="238" t="s">
        <v>294</v>
      </c>
      <c r="D63" s="229" t="s">
        <v>231</v>
      </c>
      <c r="E63" s="231">
        <v>114.35808</v>
      </c>
      <c r="F63" s="233"/>
      <c r="G63" s="234">
        <f>ROUND(E63*F63,2)</f>
        <v>0</v>
      </c>
      <c r="H63" s="235" t="s">
        <v>232</v>
      </c>
      <c r="I63" s="249" t="s">
        <v>182</v>
      </c>
      <c r="J63" s="213"/>
      <c r="K63" s="213"/>
      <c r="L63" s="213"/>
      <c r="M63" s="213"/>
      <c r="N63" s="213"/>
      <c r="O63" s="213"/>
      <c r="P63" s="213"/>
      <c r="Q63" s="213"/>
      <c r="R63" s="213"/>
      <c r="S63" s="213"/>
      <c r="T63" s="213"/>
      <c r="U63" s="213"/>
      <c r="V63" s="213"/>
      <c r="W63" s="213"/>
      <c r="X63" s="213"/>
      <c r="Y63" s="213"/>
      <c r="Z63" s="213"/>
      <c r="AA63" s="213"/>
      <c r="AB63" s="213"/>
      <c r="AC63" s="213"/>
      <c r="AD63" s="213"/>
      <c r="AE63" s="213" t="s">
        <v>233</v>
      </c>
      <c r="AF63" s="213"/>
      <c r="AG63" s="213"/>
      <c r="AH63" s="213"/>
      <c r="AI63" s="213"/>
      <c r="AJ63" s="213"/>
      <c r="AK63" s="213"/>
      <c r="AL63" s="213"/>
      <c r="AM63" s="213">
        <v>21</v>
      </c>
      <c r="AN63" s="213"/>
      <c r="AO63" s="213"/>
      <c r="AP63" s="213"/>
      <c r="AQ63" s="213"/>
      <c r="AR63" s="213"/>
      <c r="AS63" s="213"/>
      <c r="AT63" s="213"/>
      <c r="AU63" s="213"/>
      <c r="AV63" s="213"/>
      <c r="AW63" s="213"/>
      <c r="AX63" s="213"/>
      <c r="AY63" s="213"/>
      <c r="AZ63" s="213"/>
      <c r="BA63" s="213"/>
      <c r="BB63" s="213"/>
      <c r="BC63" s="213"/>
      <c r="BD63" s="213"/>
      <c r="BE63" s="213"/>
      <c r="BF63" s="213"/>
      <c r="BG63" s="213"/>
      <c r="BH63" s="213"/>
    </row>
    <row r="64" spans="1:60" outlineLevel="1" x14ac:dyDescent="0.2">
      <c r="A64" s="247"/>
      <c r="B64" s="227"/>
      <c r="C64" s="317" t="s">
        <v>295</v>
      </c>
      <c r="D64" s="318"/>
      <c r="E64" s="319"/>
      <c r="F64" s="320"/>
      <c r="G64" s="321"/>
      <c r="H64" s="235"/>
      <c r="I64" s="249"/>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8" t="str">
        <f>C64</f>
        <v>včetně strojního přemístění materiálu pro zásyp ze vzdálenosti do 10 m od okraje zásypu</v>
      </c>
      <c r="BB64" s="213"/>
      <c r="BC64" s="213"/>
      <c r="BD64" s="213"/>
      <c r="BE64" s="213"/>
      <c r="BF64" s="213"/>
      <c r="BG64" s="213"/>
      <c r="BH64" s="213"/>
    </row>
    <row r="65" spans="1:60" outlineLevel="1" x14ac:dyDescent="0.2">
      <c r="A65" s="247"/>
      <c r="B65" s="227"/>
      <c r="C65" s="266" t="s">
        <v>296</v>
      </c>
      <c r="D65" s="262"/>
      <c r="E65" s="264"/>
      <c r="F65" s="234"/>
      <c r="G65" s="234"/>
      <c r="H65" s="235"/>
      <c r="I65" s="249"/>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6" t="s">
        <v>808</v>
      </c>
      <c r="D66" s="262"/>
      <c r="E66" s="264">
        <v>203.08544000000001</v>
      </c>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7"/>
      <c r="B67" s="227"/>
      <c r="C67" s="266" t="s">
        <v>811</v>
      </c>
      <c r="D67" s="262"/>
      <c r="E67" s="264">
        <v>-6.5609999999999999</v>
      </c>
      <c r="F67" s="234"/>
      <c r="G67" s="234"/>
      <c r="H67" s="235"/>
      <c r="I67" s="249"/>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7"/>
      <c r="B68" s="227"/>
      <c r="C68" s="266" t="s">
        <v>812</v>
      </c>
      <c r="D68" s="262"/>
      <c r="E68" s="264">
        <v>-13.73085</v>
      </c>
      <c r="F68" s="234"/>
      <c r="G68" s="234"/>
      <c r="H68" s="235"/>
      <c r="I68" s="249"/>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227"/>
      <c r="C69" s="266" t="s">
        <v>813</v>
      </c>
      <c r="D69" s="262"/>
      <c r="E69" s="264">
        <v>-54.269550000000002</v>
      </c>
      <c r="F69" s="234"/>
      <c r="G69" s="234"/>
      <c r="H69" s="235"/>
      <c r="I69" s="249"/>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7"/>
      <c r="B70" s="227"/>
      <c r="C70" s="266" t="s">
        <v>814</v>
      </c>
      <c r="D70" s="262"/>
      <c r="E70" s="264">
        <v>-14.16596</v>
      </c>
      <c r="F70" s="234"/>
      <c r="G70" s="234"/>
      <c r="H70" s="235"/>
      <c r="I70" s="249"/>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7"/>
      <c r="B71" s="337" t="s">
        <v>300</v>
      </c>
      <c r="C71" s="338"/>
      <c r="D71" s="339"/>
      <c r="E71" s="340"/>
      <c r="F71" s="341"/>
      <c r="G71" s="342"/>
      <c r="H71" s="235"/>
      <c r="I71" s="249"/>
      <c r="J71" s="213"/>
      <c r="K71" s="213"/>
      <c r="L71" s="213"/>
      <c r="M71" s="213"/>
      <c r="N71" s="213"/>
      <c r="O71" s="213"/>
      <c r="P71" s="213"/>
      <c r="Q71" s="213"/>
      <c r="R71" s="213"/>
      <c r="S71" s="213"/>
      <c r="T71" s="213"/>
      <c r="U71" s="213"/>
      <c r="V71" s="213"/>
      <c r="W71" s="213"/>
      <c r="X71" s="213"/>
      <c r="Y71" s="213"/>
      <c r="Z71" s="213"/>
      <c r="AA71" s="213"/>
      <c r="AB71" s="213"/>
      <c r="AC71" s="213">
        <v>0</v>
      </c>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ht="22.5" outlineLevel="1" x14ac:dyDescent="0.2">
      <c r="A72" s="247"/>
      <c r="B72" s="337" t="s">
        <v>301</v>
      </c>
      <c r="C72" s="338"/>
      <c r="D72" s="339"/>
      <c r="E72" s="340"/>
      <c r="F72" s="341"/>
      <c r="G72" s="342"/>
      <c r="H72" s="235"/>
      <c r="I72" s="249"/>
      <c r="J72" s="213"/>
      <c r="K72" s="213"/>
      <c r="L72" s="213"/>
      <c r="M72" s="213"/>
      <c r="N72" s="213"/>
      <c r="O72" s="213"/>
      <c r="P72" s="213"/>
      <c r="Q72" s="213"/>
      <c r="R72" s="213"/>
      <c r="S72" s="213"/>
      <c r="T72" s="213"/>
      <c r="U72" s="213"/>
      <c r="V72" s="213"/>
      <c r="W72" s="213"/>
      <c r="X72" s="213"/>
      <c r="Y72" s="213"/>
      <c r="Z72" s="213"/>
      <c r="AA72" s="213"/>
      <c r="AB72" s="213"/>
      <c r="AC72" s="213"/>
      <c r="AD72" s="213"/>
      <c r="AE72" s="213" t="s">
        <v>228</v>
      </c>
      <c r="AF72" s="213"/>
      <c r="AG72" s="213"/>
      <c r="AH72" s="213"/>
      <c r="AI72" s="213"/>
      <c r="AJ72" s="213"/>
      <c r="AK72" s="213"/>
      <c r="AL72" s="213"/>
      <c r="AM72" s="213"/>
      <c r="AN72" s="213"/>
      <c r="AO72" s="213"/>
      <c r="AP72" s="213"/>
      <c r="AQ72" s="213"/>
      <c r="AR72" s="213"/>
      <c r="AS72" s="213"/>
      <c r="AT72" s="213"/>
      <c r="AU72" s="213"/>
      <c r="AV72" s="213"/>
      <c r="AW72" s="213"/>
      <c r="AX72" s="213"/>
      <c r="AY72" s="213"/>
      <c r="AZ72" s="218" t="str">
        <f>B72</f>
        <v>sypaninou z vhodných hornin tř. 1 - 4 nebo materiálem připraveným podél výkopu ve vzdálenosti do 3 m od jeho kraje, pro jakoukoliv hloubku výkopu a jakoukoliv míru zhutnění,</v>
      </c>
      <c r="BA72" s="213"/>
      <c r="BB72" s="213"/>
      <c r="BC72" s="213"/>
      <c r="BD72" s="213"/>
      <c r="BE72" s="213"/>
      <c r="BF72" s="213"/>
      <c r="BG72" s="213"/>
      <c r="BH72" s="213"/>
    </row>
    <row r="73" spans="1:60" outlineLevel="1" x14ac:dyDescent="0.2">
      <c r="A73" s="246">
        <v>12</v>
      </c>
      <c r="B73" s="226" t="s">
        <v>302</v>
      </c>
      <c r="C73" s="238" t="s">
        <v>303</v>
      </c>
      <c r="D73" s="229" t="s">
        <v>231</v>
      </c>
      <c r="E73" s="231">
        <v>47.861820000000002</v>
      </c>
      <c r="F73" s="233"/>
      <c r="G73" s="234">
        <f>ROUND(E73*F73,2)</f>
        <v>0</v>
      </c>
      <c r="H73" s="235" t="s">
        <v>232</v>
      </c>
      <c r="I73" s="249" t="s">
        <v>182</v>
      </c>
      <c r="J73" s="213"/>
      <c r="K73" s="213"/>
      <c r="L73" s="213"/>
      <c r="M73" s="213"/>
      <c r="N73" s="213"/>
      <c r="O73" s="213"/>
      <c r="P73" s="213"/>
      <c r="Q73" s="213"/>
      <c r="R73" s="213"/>
      <c r="S73" s="213"/>
      <c r="T73" s="213"/>
      <c r="U73" s="213"/>
      <c r="V73" s="213"/>
      <c r="W73" s="213"/>
      <c r="X73" s="213"/>
      <c r="Y73" s="213"/>
      <c r="Z73" s="213"/>
      <c r="AA73" s="213"/>
      <c r="AB73" s="213"/>
      <c r="AC73" s="213"/>
      <c r="AD73" s="213"/>
      <c r="AE73" s="213" t="s">
        <v>233</v>
      </c>
      <c r="AF73" s="213"/>
      <c r="AG73" s="213"/>
      <c r="AH73" s="213"/>
      <c r="AI73" s="213"/>
      <c r="AJ73" s="213"/>
      <c r="AK73" s="213"/>
      <c r="AL73" s="213"/>
      <c r="AM73" s="213">
        <v>21</v>
      </c>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7"/>
      <c r="B74" s="227"/>
      <c r="C74" s="266" t="s">
        <v>815</v>
      </c>
      <c r="D74" s="262"/>
      <c r="E74" s="264">
        <v>47.861820000000002</v>
      </c>
      <c r="F74" s="234"/>
      <c r="G74" s="234"/>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6">
        <v>13</v>
      </c>
      <c r="B75" s="226" t="s">
        <v>573</v>
      </c>
      <c r="C75" s="238" t="s">
        <v>574</v>
      </c>
      <c r="D75" s="229" t="s">
        <v>430</v>
      </c>
      <c r="E75" s="231">
        <v>77.344700000000003</v>
      </c>
      <c r="F75" s="233"/>
      <c r="G75" s="234">
        <f>ROUND(E75*F75,2)</f>
        <v>0</v>
      </c>
      <c r="H75" s="235" t="s">
        <v>308</v>
      </c>
      <c r="I75" s="249" t="s">
        <v>182</v>
      </c>
      <c r="J75" s="213"/>
      <c r="K75" s="213"/>
      <c r="L75" s="213"/>
      <c r="M75" s="213"/>
      <c r="N75" s="213"/>
      <c r="O75" s="213"/>
      <c r="P75" s="213"/>
      <c r="Q75" s="213"/>
      <c r="R75" s="213"/>
      <c r="S75" s="213"/>
      <c r="T75" s="213"/>
      <c r="U75" s="213"/>
      <c r="V75" s="213"/>
      <c r="W75" s="213"/>
      <c r="X75" s="213"/>
      <c r="Y75" s="213"/>
      <c r="Z75" s="213"/>
      <c r="AA75" s="213"/>
      <c r="AB75" s="213"/>
      <c r="AC75" s="213"/>
      <c r="AD75" s="213"/>
      <c r="AE75" s="213" t="s">
        <v>183</v>
      </c>
      <c r="AF75" s="213"/>
      <c r="AG75" s="213"/>
      <c r="AH75" s="213"/>
      <c r="AI75" s="213"/>
      <c r="AJ75" s="213"/>
      <c r="AK75" s="213"/>
      <c r="AL75" s="213"/>
      <c r="AM75" s="213">
        <v>21</v>
      </c>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7"/>
      <c r="B76" s="227"/>
      <c r="C76" s="266" t="s">
        <v>816</v>
      </c>
      <c r="D76" s="262"/>
      <c r="E76" s="264">
        <v>77.344700000000003</v>
      </c>
      <c r="F76" s="234"/>
      <c r="G76" s="234"/>
      <c r="H76" s="235"/>
      <c r="I76" s="249"/>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row>
    <row r="77" spans="1:60" outlineLevel="1" x14ac:dyDescent="0.2">
      <c r="A77" s="246">
        <v>14</v>
      </c>
      <c r="B77" s="226" t="s">
        <v>576</v>
      </c>
      <c r="C77" s="238" t="s">
        <v>577</v>
      </c>
      <c r="D77" s="229" t="s">
        <v>307</v>
      </c>
      <c r="E77" s="231">
        <v>92.401330000000002</v>
      </c>
      <c r="F77" s="233"/>
      <c r="G77" s="234">
        <f>ROUND(E77*F77,2)</f>
        <v>0</v>
      </c>
      <c r="H77" s="235" t="s">
        <v>308</v>
      </c>
      <c r="I77" s="249" t="s">
        <v>182</v>
      </c>
      <c r="J77" s="213"/>
      <c r="K77" s="213"/>
      <c r="L77" s="213"/>
      <c r="M77" s="213"/>
      <c r="N77" s="213"/>
      <c r="O77" s="213"/>
      <c r="P77" s="213"/>
      <c r="Q77" s="213"/>
      <c r="R77" s="213"/>
      <c r="S77" s="213"/>
      <c r="T77" s="213"/>
      <c r="U77" s="213"/>
      <c r="V77" s="213"/>
      <c r="W77" s="213"/>
      <c r="X77" s="213"/>
      <c r="Y77" s="213"/>
      <c r="Z77" s="213"/>
      <c r="AA77" s="213"/>
      <c r="AB77" s="213"/>
      <c r="AC77" s="213"/>
      <c r="AD77" s="213"/>
      <c r="AE77" s="213" t="s">
        <v>183</v>
      </c>
      <c r="AF77" s="213"/>
      <c r="AG77" s="213"/>
      <c r="AH77" s="213"/>
      <c r="AI77" s="213"/>
      <c r="AJ77" s="213"/>
      <c r="AK77" s="213"/>
      <c r="AL77" s="213"/>
      <c r="AM77" s="213">
        <v>21</v>
      </c>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7"/>
      <c r="B78" s="227"/>
      <c r="C78" s="266" t="s">
        <v>817</v>
      </c>
      <c r="D78" s="262"/>
      <c r="E78" s="264">
        <v>92.401330000000002</v>
      </c>
      <c r="F78" s="234"/>
      <c r="G78" s="234"/>
      <c r="H78" s="235"/>
      <c r="I78" s="249"/>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227"/>
      <c r="C79" s="267" t="s">
        <v>245</v>
      </c>
      <c r="D79" s="263"/>
      <c r="E79" s="265"/>
      <c r="F79" s="234"/>
      <c r="G79" s="234"/>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7"/>
      <c r="B80" s="227"/>
      <c r="C80" s="268" t="s">
        <v>818</v>
      </c>
      <c r="D80" s="263"/>
      <c r="E80" s="265">
        <v>203.08544000000001</v>
      </c>
      <c r="F80" s="234"/>
      <c r="G80" s="234"/>
      <c r="H80" s="235"/>
      <c r="I80" s="249"/>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7"/>
      <c r="B81" s="227"/>
      <c r="C81" s="268" t="s">
        <v>819</v>
      </c>
      <c r="D81" s="263"/>
      <c r="E81" s="265">
        <v>-6.5609999999999999</v>
      </c>
      <c r="F81" s="234"/>
      <c r="G81" s="234"/>
      <c r="H81" s="235"/>
      <c r="I81" s="249"/>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outlineLevel="1" x14ac:dyDescent="0.2">
      <c r="A82" s="247"/>
      <c r="B82" s="227"/>
      <c r="C82" s="268" t="s">
        <v>820</v>
      </c>
      <c r="D82" s="263"/>
      <c r="E82" s="265">
        <v>-13.73085</v>
      </c>
      <c r="F82" s="234"/>
      <c r="G82" s="234"/>
      <c r="H82" s="235"/>
      <c r="I82" s="249"/>
      <c r="J82" s="213"/>
      <c r="K82" s="213"/>
      <c r="L82" s="213"/>
      <c r="M82" s="213"/>
      <c r="N82" s="213"/>
      <c r="O82" s="213"/>
      <c r="P82" s="213"/>
      <c r="Q82" s="213"/>
      <c r="R82" s="213"/>
      <c r="S82" s="213"/>
      <c r="T82" s="213"/>
      <c r="U82" s="213"/>
      <c r="V82" s="213"/>
      <c r="W82" s="213"/>
      <c r="X82" s="213"/>
      <c r="Y82" s="213"/>
      <c r="Z82" s="213"/>
      <c r="AA82" s="213"/>
      <c r="AB82" s="213"/>
      <c r="AC82" s="213"/>
      <c r="AD82" s="213"/>
      <c r="AE82" s="213"/>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row>
    <row r="83" spans="1:60" outlineLevel="1" x14ac:dyDescent="0.2">
      <c r="A83" s="247"/>
      <c r="B83" s="227"/>
      <c r="C83" s="268" t="s">
        <v>821</v>
      </c>
      <c r="D83" s="263"/>
      <c r="E83" s="265">
        <v>-54.269550000000002</v>
      </c>
      <c r="F83" s="234"/>
      <c r="G83" s="234"/>
      <c r="H83" s="235"/>
      <c r="I83" s="249"/>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7"/>
      <c r="B84" s="227"/>
      <c r="C84" s="268" t="s">
        <v>822</v>
      </c>
      <c r="D84" s="263"/>
      <c r="E84" s="265">
        <v>-14.16596</v>
      </c>
      <c r="F84" s="234"/>
      <c r="G84" s="234"/>
      <c r="H84" s="235"/>
      <c r="I84" s="249"/>
      <c r="J84" s="213"/>
      <c r="K84" s="213"/>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7"/>
      <c r="B85" s="227"/>
      <c r="C85" s="267" t="s">
        <v>250</v>
      </c>
      <c r="D85" s="263"/>
      <c r="E85" s="265"/>
      <c r="F85" s="234"/>
      <c r="G85" s="234"/>
      <c r="H85" s="235"/>
      <c r="I85" s="249"/>
      <c r="J85" s="213"/>
      <c r="K85" s="213"/>
      <c r="L85" s="213"/>
      <c r="M85" s="213"/>
      <c r="N85" s="213"/>
      <c r="O85" s="213"/>
      <c r="P85" s="213"/>
      <c r="Q85" s="213"/>
      <c r="R85" s="213"/>
      <c r="S85" s="213"/>
      <c r="T85" s="213"/>
      <c r="U85" s="213"/>
      <c r="V85" s="213"/>
      <c r="W85" s="213"/>
      <c r="X85" s="213"/>
      <c r="Y85" s="213"/>
      <c r="Z85" s="213"/>
      <c r="AA85" s="213"/>
      <c r="AB85" s="213"/>
      <c r="AC85" s="213"/>
      <c r="AD85" s="213"/>
      <c r="AE85" s="213"/>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x14ac:dyDescent="0.2">
      <c r="A86" s="245" t="s">
        <v>177</v>
      </c>
      <c r="B86" s="225" t="s">
        <v>141</v>
      </c>
      <c r="C86" s="237" t="s">
        <v>142</v>
      </c>
      <c r="D86" s="228"/>
      <c r="E86" s="230"/>
      <c r="F86" s="330">
        <f>SUM(G87:G92)</f>
        <v>0</v>
      </c>
      <c r="G86" s="331"/>
      <c r="H86" s="232"/>
      <c r="I86" s="248"/>
      <c r="AE86" t="s">
        <v>178</v>
      </c>
    </row>
    <row r="87" spans="1:60" outlineLevel="1" x14ac:dyDescent="0.2">
      <c r="A87" s="247"/>
      <c r="B87" s="343" t="s">
        <v>313</v>
      </c>
      <c r="C87" s="344"/>
      <c r="D87" s="345"/>
      <c r="E87" s="346"/>
      <c r="F87" s="347"/>
      <c r="G87" s="348"/>
      <c r="H87" s="235"/>
      <c r="I87" s="249"/>
      <c r="J87" s="213"/>
      <c r="K87" s="213"/>
      <c r="L87" s="213"/>
      <c r="M87" s="213"/>
      <c r="N87" s="213"/>
      <c r="O87" s="213"/>
      <c r="P87" s="213"/>
      <c r="Q87" s="213"/>
      <c r="R87" s="213"/>
      <c r="S87" s="213"/>
      <c r="T87" s="213"/>
      <c r="U87" s="213"/>
      <c r="V87" s="213"/>
      <c r="W87" s="213"/>
      <c r="X87" s="213"/>
      <c r="Y87" s="213"/>
      <c r="Z87" s="213"/>
      <c r="AA87" s="213"/>
      <c r="AB87" s="213"/>
      <c r="AC87" s="213">
        <v>0</v>
      </c>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337" t="s">
        <v>314</v>
      </c>
      <c r="C88" s="338"/>
      <c r="D88" s="339"/>
      <c r="E88" s="340"/>
      <c r="F88" s="341"/>
      <c r="G88" s="342"/>
      <c r="H88" s="235"/>
      <c r="I88" s="249"/>
      <c r="J88" s="213"/>
      <c r="K88" s="213"/>
      <c r="L88" s="213"/>
      <c r="M88" s="213"/>
      <c r="N88" s="213"/>
      <c r="O88" s="213"/>
      <c r="P88" s="213"/>
      <c r="Q88" s="213"/>
      <c r="R88" s="213"/>
      <c r="S88" s="213"/>
      <c r="T88" s="213"/>
      <c r="U88" s="213"/>
      <c r="V88" s="213"/>
      <c r="W88" s="213"/>
      <c r="X88" s="213"/>
      <c r="Y88" s="213"/>
      <c r="Z88" s="213"/>
      <c r="AA88" s="213"/>
      <c r="AB88" s="213"/>
      <c r="AC88" s="213"/>
      <c r="AD88" s="213"/>
      <c r="AE88" s="213" t="s">
        <v>228</v>
      </c>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6">
        <v>15</v>
      </c>
      <c r="B89" s="226" t="s">
        <v>315</v>
      </c>
      <c r="C89" s="238" t="s">
        <v>316</v>
      </c>
      <c r="D89" s="229" t="s">
        <v>231</v>
      </c>
      <c r="E89" s="231">
        <v>13.73085</v>
      </c>
      <c r="F89" s="233"/>
      <c r="G89" s="234">
        <f>ROUND(E89*F89,2)</f>
        <v>0</v>
      </c>
      <c r="H89" s="235" t="s">
        <v>317</v>
      </c>
      <c r="I89" s="249" t="s">
        <v>182</v>
      </c>
      <c r="J89" s="213"/>
      <c r="K89" s="213"/>
      <c r="L89" s="213"/>
      <c r="M89" s="213"/>
      <c r="N89" s="213"/>
      <c r="O89" s="213"/>
      <c r="P89" s="213"/>
      <c r="Q89" s="213"/>
      <c r="R89" s="213"/>
      <c r="S89" s="213"/>
      <c r="T89" s="213"/>
      <c r="U89" s="213"/>
      <c r="V89" s="213"/>
      <c r="W89" s="213"/>
      <c r="X89" s="213"/>
      <c r="Y89" s="213"/>
      <c r="Z89" s="213"/>
      <c r="AA89" s="213"/>
      <c r="AB89" s="213"/>
      <c r="AC89" s="213"/>
      <c r="AD89" s="213"/>
      <c r="AE89" s="213" t="s">
        <v>233</v>
      </c>
      <c r="AF89" s="213"/>
      <c r="AG89" s="213"/>
      <c r="AH89" s="213"/>
      <c r="AI89" s="213"/>
      <c r="AJ89" s="213"/>
      <c r="AK89" s="213"/>
      <c r="AL89" s="213"/>
      <c r="AM89" s="213">
        <v>21</v>
      </c>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7"/>
      <c r="B90" s="227"/>
      <c r="C90" s="266" t="s">
        <v>823</v>
      </c>
      <c r="D90" s="262"/>
      <c r="E90" s="264">
        <v>13.73085</v>
      </c>
      <c r="F90" s="234"/>
      <c r="G90" s="234"/>
      <c r="H90" s="235"/>
      <c r="I90" s="249"/>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6">
        <v>16</v>
      </c>
      <c r="B91" s="226" t="s">
        <v>585</v>
      </c>
      <c r="C91" s="238" t="s">
        <v>586</v>
      </c>
      <c r="D91" s="229" t="s">
        <v>231</v>
      </c>
      <c r="E91" s="231">
        <v>6.5609999999999999</v>
      </c>
      <c r="F91" s="233"/>
      <c r="G91" s="234">
        <f>ROUND(E91*F91,2)</f>
        <v>0</v>
      </c>
      <c r="H91" s="235" t="s">
        <v>317</v>
      </c>
      <c r="I91" s="249" t="s">
        <v>182</v>
      </c>
      <c r="J91" s="213"/>
      <c r="K91" s="213"/>
      <c r="L91" s="213"/>
      <c r="M91" s="213"/>
      <c r="N91" s="213"/>
      <c r="O91" s="213"/>
      <c r="P91" s="213"/>
      <c r="Q91" s="213"/>
      <c r="R91" s="213"/>
      <c r="S91" s="213"/>
      <c r="T91" s="213"/>
      <c r="U91" s="213"/>
      <c r="V91" s="213"/>
      <c r="W91" s="213"/>
      <c r="X91" s="213"/>
      <c r="Y91" s="213"/>
      <c r="Z91" s="213"/>
      <c r="AA91" s="213"/>
      <c r="AB91" s="213"/>
      <c r="AC91" s="213"/>
      <c r="AD91" s="213"/>
      <c r="AE91" s="213" t="s">
        <v>233</v>
      </c>
      <c r="AF91" s="213"/>
      <c r="AG91" s="213"/>
      <c r="AH91" s="213"/>
      <c r="AI91" s="213"/>
      <c r="AJ91" s="213"/>
      <c r="AK91" s="213"/>
      <c r="AL91" s="213"/>
      <c r="AM91" s="213">
        <v>21</v>
      </c>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227"/>
      <c r="C92" s="266" t="s">
        <v>824</v>
      </c>
      <c r="D92" s="262"/>
      <c r="E92" s="264">
        <v>6.5609999999999999</v>
      </c>
      <c r="F92" s="234"/>
      <c r="G92" s="234"/>
      <c r="H92" s="235"/>
      <c r="I92" s="249"/>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x14ac:dyDescent="0.2">
      <c r="A93" s="245" t="s">
        <v>177</v>
      </c>
      <c r="B93" s="225" t="s">
        <v>145</v>
      </c>
      <c r="C93" s="237" t="s">
        <v>146</v>
      </c>
      <c r="D93" s="228"/>
      <c r="E93" s="230"/>
      <c r="F93" s="330">
        <f>SUM(G94:G99)</f>
        <v>0</v>
      </c>
      <c r="G93" s="331"/>
      <c r="H93" s="232"/>
      <c r="I93" s="248"/>
      <c r="AE93" t="s">
        <v>178</v>
      </c>
    </row>
    <row r="94" spans="1:60" outlineLevel="1" x14ac:dyDescent="0.2">
      <c r="A94" s="247"/>
      <c r="B94" s="343" t="s">
        <v>588</v>
      </c>
      <c r="C94" s="344"/>
      <c r="D94" s="345"/>
      <c r="E94" s="346"/>
      <c r="F94" s="347"/>
      <c r="G94" s="348"/>
      <c r="H94" s="235"/>
      <c r="I94" s="249"/>
      <c r="J94" s="213"/>
      <c r="K94" s="213"/>
      <c r="L94" s="213"/>
      <c r="M94" s="213"/>
      <c r="N94" s="213"/>
      <c r="O94" s="213"/>
      <c r="P94" s="213"/>
      <c r="Q94" s="213"/>
      <c r="R94" s="213"/>
      <c r="S94" s="213"/>
      <c r="T94" s="213"/>
      <c r="U94" s="213"/>
      <c r="V94" s="213"/>
      <c r="W94" s="213"/>
      <c r="X94" s="213"/>
      <c r="Y94" s="213"/>
      <c r="Z94" s="213"/>
      <c r="AA94" s="213"/>
      <c r="AB94" s="213"/>
      <c r="AC94" s="213">
        <v>0</v>
      </c>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outlineLevel="1" x14ac:dyDescent="0.2">
      <c r="A95" s="247"/>
      <c r="B95" s="337" t="s">
        <v>589</v>
      </c>
      <c r="C95" s="338"/>
      <c r="D95" s="339"/>
      <c r="E95" s="340"/>
      <c r="F95" s="341"/>
      <c r="G95" s="342"/>
      <c r="H95" s="235"/>
      <c r="I95" s="249"/>
      <c r="J95" s="213"/>
      <c r="K95" s="213"/>
      <c r="L95" s="213"/>
      <c r="M95" s="213"/>
      <c r="N95" s="213"/>
      <c r="O95" s="213"/>
      <c r="P95" s="213"/>
      <c r="Q95" s="213"/>
      <c r="R95" s="213"/>
      <c r="S95" s="213"/>
      <c r="T95" s="213"/>
      <c r="U95" s="213"/>
      <c r="V95" s="213"/>
      <c r="W95" s="213"/>
      <c r="X95" s="213"/>
      <c r="Y95" s="213"/>
      <c r="Z95" s="213"/>
      <c r="AA95" s="213"/>
      <c r="AB95" s="213"/>
      <c r="AC95" s="213"/>
      <c r="AD95" s="213"/>
      <c r="AE95" s="213" t="s">
        <v>228</v>
      </c>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row>
    <row r="96" spans="1:60" outlineLevel="1" x14ac:dyDescent="0.2">
      <c r="A96" s="246">
        <v>17</v>
      </c>
      <c r="B96" s="226" t="s">
        <v>590</v>
      </c>
      <c r="C96" s="238" t="s">
        <v>591</v>
      </c>
      <c r="D96" s="229" t="s">
        <v>222</v>
      </c>
      <c r="E96" s="231">
        <v>130.77000000000001</v>
      </c>
      <c r="F96" s="233"/>
      <c r="G96" s="234">
        <f>ROUND(E96*F96,2)</f>
        <v>0</v>
      </c>
      <c r="H96" s="235" t="s">
        <v>317</v>
      </c>
      <c r="I96" s="249" t="s">
        <v>182</v>
      </c>
      <c r="J96" s="213"/>
      <c r="K96" s="213"/>
      <c r="L96" s="213"/>
      <c r="M96" s="213"/>
      <c r="N96" s="213"/>
      <c r="O96" s="213"/>
      <c r="P96" s="213"/>
      <c r="Q96" s="213"/>
      <c r="R96" s="213"/>
      <c r="S96" s="213"/>
      <c r="T96" s="213"/>
      <c r="U96" s="213"/>
      <c r="V96" s="213"/>
      <c r="W96" s="213"/>
      <c r="X96" s="213"/>
      <c r="Y96" s="213"/>
      <c r="Z96" s="213"/>
      <c r="AA96" s="213"/>
      <c r="AB96" s="213"/>
      <c r="AC96" s="213"/>
      <c r="AD96" s="213"/>
      <c r="AE96" s="213" t="s">
        <v>233</v>
      </c>
      <c r="AF96" s="213"/>
      <c r="AG96" s="213"/>
      <c r="AH96" s="213"/>
      <c r="AI96" s="213"/>
      <c r="AJ96" s="213"/>
      <c r="AK96" s="213"/>
      <c r="AL96" s="213"/>
      <c r="AM96" s="213">
        <v>21</v>
      </c>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7"/>
      <c r="B97" s="227"/>
      <c r="C97" s="266" t="s">
        <v>825</v>
      </c>
      <c r="D97" s="262"/>
      <c r="E97" s="264">
        <v>130.77000000000001</v>
      </c>
      <c r="F97" s="234"/>
      <c r="G97" s="234"/>
      <c r="H97" s="235"/>
      <c r="I97" s="249"/>
      <c r="J97" s="213"/>
      <c r="K97" s="213"/>
      <c r="L97" s="213"/>
      <c r="M97" s="213"/>
      <c r="N97" s="213"/>
      <c r="O97" s="213"/>
      <c r="P97" s="213"/>
      <c r="Q97" s="213"/>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ht="22.5" outlineLevel="1" x14ac:dyDescent="0.2">
      <c r="A98" s="246">
        <v>18</v>
      </c>
      <c r="B98" s="226" t="s">
        <v>826</v>
      </c>
      <c r="C98" s="238" t="s">
        <v>827</v>
      </c>
      <c r="D98" s="229" t="s">
        <v>333</v>
      </c>
      <c r="E98" s="231">
        <v>23.821940000000001</v>
      </c>
      <c r="F98" s="233"/>
      <c r="G98" s="234">
        <f>ROUND(E98*F98,2)</f>
        <v>0</v>
      </c>
      <c r="H98" s="235" t="s">
        <v>308</v>
      </c>
      <c r="I98" s="249" t="s">
        <v>182</v>
      </c>
      <c r="J98" s="213"/>
      <c r="K98" s="213"/>
      <c r="L98" s="213"/>
      <c r="M98" s="213"/>
      <c r="N98" s="213"/>
      <c r="O98" s="213"/>
      <c r="P98" s="213"/>
      <c r="Q98" s="213"/>
      <c r="R98" s="213"/>
      <c r="S98" s="213"/>
      <c r="T98" s="213"/>
      <c r="U98" s="213"/>
      <c r="V98" s="213"/>
      <c r="W98" s="213"/>
      <c r="X98" s="213"/>
      <c r="Y98" s="213"/>
      <c r="Z98" s="213"/>
      <c r="AA98" s="213"/>
      <c r="AB98" s="213"/>
      <c r="AC98" s="213"/>
      <c r="AD98" s="213"/>
      <c r="AE98" s="213" t="s">
        <v>183</v>
      </c>
      <c r="AF98" s="213"/>
      <c r="AG98" s="213"/>
      <c r="AH98" s="213"/>
      <c r="AI98" s="213"/>
      <c r="AJ98" s="213"/>
      <c r="AK98" s="213"/>
      <c r="AL98" s="213"/>
      <c r="AM98" s="213">
        <v>21</v>
      </c>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227"/>
      <c r="C99" s="266" t="s">
        <v>828</v>
      </c>
      <c r="D99" s="262"/>
      <c r="E99" s="264">
        <v>23.821940000000001</v>
      </c>
      <c r="F99" s="234"/>
      <c r="G99" s="234"/>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x14ac:dyDescent="0.2">
      <c r="A100" s="245" t="s">
        <v>177</v>
      </c>
      <c r="B100" s="225" t="s">
        <v>147</v>
      </c>
      <c r="C100" s="237" t="s">
        <v>148</v>
      </c>
      <c r="D100" s="228"/>
      <c r="E100" s="230"/>
      <c r="F100" s="330">
        <f>SUM(G101:G115)</f>
        <v>0</v>
      </c>
      <c r="G100" s="331"/>
      <c r="H100" s="232"/>
      <c r="I100" s="248"/>
      <c r="AE100" t="s">
        <v>178</v>
      </c>
    </row>
    <row r="101" spans="1:60" outlineLevel="1" x14ac:dyDescent="0.2">
      <c r="A101" s="247"/>
      <c r="B101" s="343" t="s">
        <v>606</v>
      </c>
      <c r="C101" s="344"/>
      <c r="D101" s="345"/>
      <c r="E101" s="346"/>
      <c r="F101" s="347"/>
      <c r="G101" s="348"/>
      <c r="H101" s="235"/>
      <c r="I101" s="249"/>
      <c r="J101" s="213"/>
      <c r="K101" s="213"/>
      <c r="L101" s="213"/>
      <c r="M101" s="213"/>
      <c r="N101" s="213"/>
      <c r="O101" s="213"/>
      <c r="P101" s="213"/>
      <c r="Q101" s="213"/>
      <c r="R101" s="213"/>
      <c r="S101" s="213"/>
      <c r="T101" s="213"/>
      <c r="U101" s="213"/>
      <c r="V101" s="213"/>
      <c r="W101" s="213"/>
      <c r="X101" s="213"/>
      <c r="Y101" s="213"/>
      <c r="Z101" s="213"/>
      <c r="AA101" s="213"/>
      <c r="AB101" s="213"/>
      <c r="AC101" s="213">
        <v>0</v>
      </c>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7"/>
      <c r="B102" s="337" t="s">
        <v>607</v>
      </c>
      <c r="C102" s="338"/>
      <c r="D102" s="339"/>
      <c r="E102" s="340"/>
      <c r="F102" s="341"/>
      <c r="G102" s="342"/>
      <c r="H102" s="235"/>
      <c r="I102" s="249"/>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t="s">
        <v>228</v>
      </c>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7"/>
      <c r="B103" s="337" t="s">
        <v>608</v>
      </c>
      <c r="C103" s="338"/>
      <c r="D103" s="339"/>
      <c r="E103" s="340"/>
      <c r="F103" s="341"/>
      <c r="G103" s="342"/>
      <c r="H103" s="235"/>
      <c r="I103" s="249"/>
      <c r="J103" s="213"/>
      <c r="K103" s="213"/>
      <c r="L103" s="213"/>
      <c r="M103" s="213"/>
      <c r="N103" s="213"/>
      <c r="O103" s="213"/>
      <c r="P103" s="213"/>
      <c r="Q103" s="213"/>
      <c r="R103" s="213"/>
      <c r="S103" s="213"/>
      <c r="T103" s="213"/>
      <c r="U103" s="213"/>
      <c r="V103" s="213"/>
      <c r="W103" s="213"/>
      <c r="X103" s="213"/>
      <c r="Y103" s="213"/>
      <c r="Z103" s="213"/>
      <c r="AA103" s="213"/>
      <c r="AB103" s="213"/>
      <c r="AC103" s="213">
        <v>1</v>
      </c>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6">
        <v>19</v>
      </c>
      <c r="B104" s="226" t="s">
        <v>609</v>
      </c>
      <c r="C104" s="238" t="s">
        <v>610</v>
      </c>
      <c r="D104" s="229" t="s">
        <v>222</v>
      </c>
      <c r="E104" s="231">
        <v>136.77000000000001</v>
      </c>
      <c r="F104" s="233"/>
      <c r="G104" s="234">
        <f>ROUND(E104*F104,2)</f>
        <v>0</v>
      </c>
      <c r="H104" s="235" t="s">
        <v>317</v>
      </c>
      <c r="I104" s="249" t="s">
        <v>182</v>
      </c>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t="s">
        <v>233</v>
      </c>
      <c r="AF104" s="213"/>
      <c r="AG104" s="213"/>
      <c r="AH104" s="213"/>
      <c r="AI104" s="213"/>
      <c r="AJ104" s="213"/>
      <c r="AK104" s="213"/>
      <c r="AL104" s="213"/>
      <c r="AM104" s="213">
        <v>21</v>
      </c>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7"/>
      <c r="B105" s="337" t="s">
        <v>606</v>
      </c>
      <c r="C105" s="338"/>
      <c r="D105" s="339"/>
      <c r="E105" s="340"/>
      <c r="F105" s="341"/>
      <c r="G105" s="342"/>
      <c r="H105" s="235"/>
      <c r="I105" s="249"/>
      <c r="J105" s="213"/>
      <c r="K105" s="213"/>
      <c r="L105" s="213"/>
      <c r="M105" s="213"/>
      <c r="N105" s="213"/>
      <c r="O105" s="213"/>
      <c r="P105" s="213"/>
      <c r="Q105" s="213"/>
      <c r="R105" s="213"/>
      <c r="S105" s="213"/>
      <c r="T105" s="213"/>
      <c r="U105" s="213"/>
      <c r="V105" s="213"/>
      <c r="W105" s="213"/>
      <c r="X105" s="213"/>
      <c r="Y105" s="213"/>
      <c r="Z105" s="213"/>
      <c r="AA105" s="213"/>
      <c r="AB105" s="213"/>
      <c r="AC105" s="213">
        <v>0</v>
      </c>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47"/>
      <c r="B106" s="337" t="s">
        <v>607</v>
      </c>
      <c r="C106" s="338"/>
      <c r="D106" s="339"/>
      <c r="E106" s="340"/>
      <c r="F106" s="341"/>
      <c r="G106" s="342"/>
      <c r="H106" s="235"/>
      <c r="I106" s="249"/>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t="s">
        <v>228</v>
      </c>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7"/>
      <c r="B107" s="337" t="s">
        <v>611</v>
      </c>
      <c r="C107" s="338"/>
      <c r="D107" s="339"/>
      <c r="E107" s="340"/>
      <c r="F107" s="341"/>
      <c r="G107" s="342"/>
      <c r="H107" s="235"/>
      <c r="I107" s="249"/>
      <c r="J107" s="213"/>
      <c r="K107" s="213"/>
      <c r="L107" s="213"/>
      <c r="M107" s="213"/>
      <c r="N107" s="213"/>
      <c r="O107" s="213"/>
      <c r="P107" s="213"/>
      <c r="Q107" s="213"/>
      <c r="R107" s="213"/>
      <c r="S107" s="213"/>
      <c r="T107" s="213"/>
      <c r="U107" s="213"/>
      <c r="V107" s="213"/>
      <c r="W107" s="213"/>
      <c r="X107" s="213"/>
      <c r="Y107" s="213"/>
      <c r="Z107" s="213"/>
      <c r="AA107" s="213"/>
      <c r="AB107" s="213"/>
      <c r="AC107" s="213">
        <v>1</v>
      </c>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6">
        <v>20</v>
      </c>
      <c r="B108" s="226" t="s">
        <v>612</v>
      </c>
      <c r="C108" s="238" t="s">
        <v>610</v>
      </c>
      <c r="D108" s="229" t="s">
        <v>392</v>
      </c>
      <c r="E108" s="231">
        <v>6</v>
      </c>
      <c r="F108" s="233"/>
      <c r="G108" s="234">
        <f>ROUND(E108*F108,2)</f>
        <v>0</v>
      </c>
      <c r="H108" s="235" t="s">
        <v>317</v>
      </c>
      <c r="I108" s="249" t="s">
        <v>182</v>
      </c>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t="s">
        <v>233</v>
      </c>
      <c r="AF108" s="213"/>
      <c r="AG108" s="213"/>
      <c r="AH108" s="213"/>
      <c r="AI108" s="213"/>
      <c r="AJ108" s="213"/>
      <c r="AK108" s="213"/>
      <c r="AL108" s="213"/>
      <c r="AM108" s="213">
        <v>21</v>
      </c>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outlineLevel="1" x14ac:dyDescent="0.2">
      <c r="A109" s="246">
        <v>21</v>
      </c>
      <c r="B109" s="226" t="s">
        <v>617</v>
      </c>
      <c r="C109" s="238" t="s">
        <v>618</v>
      </c>
      <c r="D109" s="229" t="s">
        <v>333</v>
      </c>
      <c r="E109" s="231">
        <v>5</v>
      </c>
      <c r="F109" s="233"/>
      <c r="G109" s="234">
        <f>ROUND(E109*F109,2)</f>
        <v>0</v>
      </c>
      <c r="H109" s="235"/>
      <c r="I109" s="249" t="s">
        <v>361</v>
      </c>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t="s">
        <v>183</v>
      </c>
      <c r="AF109" s="213"/>
      <c r="AG109" s="213"/>
      <c r="AH109" s="213"/>
      <c r="AI109" s="213"/>
      <c r="AJ109" s="213"/>
      <c r="AK109" s="213"/>
      <c r="AL109" s="213"/>
      <c r="AM109" s="213">
        <v>21</v>
      </c>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row>
    <row r="110" spans="1:60" outlineLevel="1" x14ac:dyDescent="0.2">
      <c r="A110" s="246">
        <v>22</v>
      </c>
      <c r="B110" s="226" t="s">
        <v>619</v>
      </c>
      <c r="C110" s="238" t="s">
        <v>620</v>
      </c>
      <c r="D110" s="229" t="s">
        <v>333</v>
      </c>
      <c r="E110" s="231">
        <v>1</v>
      </c>
      <c r="F110" s="233"/>
      <c r="G110" s="234">
        <f>ROUND(E110*F110,2)</f>
        <v>0</v>
      </c>
      <c r="H110" s="235"/>
      <c r="I110" s="249" t="s">
        <v>361</v>
      </c>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t="s">
        <v>183</v>
      </c>
      <c r="AF110" s="213"/>
      <c r="AG110" s="213"/>
      <c r="AH110" s="213"/>
      <c r="AI110" s="213"/>
      <c r="AJ110" s="213"/>
      <c r="AK110" s="213"/>
      <c r="AL110" s="213"/>
      <c r="AM110" s="213">
        <v>21</v>
      </c>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outlineLevel="1" x14ac:dyDescent="0.2">
      <c r="A111" s="247"/>
      <c r="B111" s="337" t="s">
        <v>621</v>
      </c>
      <c r="C111" s="338"/>
      <c r="D111" s="339"/>
      <c r="E111" s="340"/>
      <c r="F111" s="341"/>
      <c r="G111" s="342"/>
      <c r="H111" s="235"/>
      <c r="I111" s="249"/>
      <c r="J111" s="213"/>
      <c r="K111" s="213"/>
      <c r="L111" s="213"/>
      <c r="M111" s="213"/>
      <c r="N111" s="213"/>
      <c r="O111" s="213"/>
      <c r="P111" s="213"/>
      <c r="Q111" s="213"/>
      <c r="R111" s="213"/>
      <c r="S111" s="213"/>
      <c r="T111" s="213"/>
      <c r="U111" s="213"/>
      <c r="V111" s="213"/>
      <c r="W111" s="213"/>
      <c r="X111" s="213"/>
      <c r="Y111" s="213"/>
      <c r="Z111" s="213"/>
      <c r="AA111" s="213"/>
      <c r="AB111" s="213"/>
      <c r="AC111" s="213">
        <v>0</v>
      </c>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ht="22.5" outlineLevel="1" x14ac:dyDescent="0.2">
      <c r="A112" s="247"/>
      <c r="B112" s="337" t="s">
        <v>622</v>
      </c>
      <c r="C112" s="338"/>
      <c r="D112" s="339"/>
      <c r="E112" s="340"/>
      <c r="F112" s="341"/>
      <c r="G112" s="342"/>
      <c r="H112" s="235"/>
      <c r="I112" s="249"/>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t="s">
        <v>228</v>
      </c>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8" t="str">
        <f>B112</f>
        <v>kanalizační, obložením dna betonem C 25/30 z cementu portlandského nebo struskoportlandského, podkladní prstenec z prostého betonu C -/7,5 pod poklop do výšky 10 cm, dodávka a osazení poklopu litinového kruhového včetně rámu.</v>
      </c>
      <c r="BA112" s="213"/>
      <c r="BB112" s="213"/>
      <c r="BC112" s="213"/>
      <c r="BD112" s="213"/>
      <c r="BE112" s="213"/>
      <c r="BF112" s="213"/>
      <c r="BG112" s="213"/>
      <c r="BH112" s="213"/>
    </row>
    <row r="113" spans="1:60" outlineLevel="1" x14ac:dyDescent="0.2">
      <c r="A113" s="247"/>
      <c r="B113" s="337" t="s">
        <v>623</v>
      </c>
      <c r="C113" s="338"/>
      <c r="D113" s="339"/>
      <c r="E113" s="340"/>
      <c r="F113" s="341"/>
      <c r="G113" s="342"/>
      <c r="H113" s="235"/>
      <c r="I113" s="249"/>
      <c r="J113" s="213"/>
      <c r="K113" s="213"/>
      <c r="L113" s="213"/>
      <c r="M113" s="213"/>
      <c r="N113" s="213"/>
      <c r="O113" s="213"/>
      <c r="P113" s="213"/>
      <c r="Q113" s="213"/>
      <c r="R113" s="213"/>
      <c r="S113" s="213"/>
      <c r="T113" s="213"/>
      <c r="U113" s="213"/>
      <c r="V113" s="213"/>
      <c r="W113" s="213"/>
      <c r="X113" s="213"/>
      <c r="Y113" s="213"/>
      <c r="Z113" s="213"/>
      <c r="AA113" s="213"/>
      <c r="AB113" s="213"/>
      <c r="AC113" s="213">
        <v>1</v>
      </c>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outlineLevel="1" x14ac:dyDescent="0.2">
      <c r="A114" s="246">
        <v>23</v>
      </c>
      <c r="B114" s="226" t="s">
        <v>624</v>
      </c>
      <c r="C114" s="238" t="s">
        <v>625</v>
      </c>
      <c r="D114" s="229" t="s">
        <v>333</v>
      </c>
      <c r="E114" s="231">
        <v>6</v>
      </c>
      <c r="F114" s="233"/>
      <c r="G114" s="234">
        <f>ROUND(E114*F114,2)</f>
        <v>0</v>
      </c>
      <c r="H114" s="235" t="s">
        <v>626</v>
      </c>
      <c r="I114" s="249" t="s">
        <v>182</v>
      </c>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t="s">
        <v>233</v>
      </c>
      <c r="AF114" s="213"/>
      <c r="AG114" s="213"/>
      <c r="AH114" s="213"/>
      <c r="AI114" s="213"/>
      <c r="AJ114" s="213"/>
      <c r="AK114" s="213"/>
      <c r="AL114" s="213"/>
      <c r="AM114" s="213">
        <v>21</v>
      </c>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7"/>
      <c r="B115" s="227"/>
      <c r="C115" s="266" t="s">
        <v>829</v>
      </c>
      <c r="D115" s="262"/>
      <c r="E115" s="264">
        <v>6</v>
      </c>
      <c r="F115" s="234"/>
      <c r="G115" s="234"/>
      <c r="H115" s="235"/>
      <c r="I115" s="249"/>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x14ac:dyDescent="0.2">
      <c r="A116" s="245" t="s">
        <v>177</v>
      </c>
      <c r="B116" s="225" t="s">
        <v>149</v>
      </c>
      <c r="C116" s="237" t="s">
        <v>150</v>
      </c>
      <c r="D116" s="228"/>
      <c r="E116" s="230"/>
      <c r="F116" s="330">
        <f>SUM(G117:G120)</f>
        <v>0</v>
      </c>
      <c r="G116" s="331"/>
      <c r="H116" s="232"/>
      <c r="I116" s="248"/>
      <c r="AE116" t="s">
        <v>178</v>
      </c>
    </row>
    <row r="117" spans="1:60" outlineLevel="1" x14ac:dyDescent="0.2">
      <c r="A117" s="247"/>
      <c r="B117" s="343" t="s">
        <v>426</v>
      </c>
      <c r="C117" s="344"/>
      <c r="D117" s="345"/>
      <c r="E117" s="346"/>
      <c r="F117" s="347"/>
      <c r="G117" s="348"/>
      <c r="H117" s="235"/>
      <c r="I117" s="249"/>
      <c r="J117" s="213"/>
      <c r="K117" s="213"/>
      <c r="L117" s="213"/>
      <c r="M117" s="213"/>
      <c r="N117" s="213"/>
      <c r="O117" s="213"/>
      <c r="P117" s="213"/>
      <c r="Q117" s="213"/>
      <c r="R117" s="213"/>
      <c r="S117" s="213"/>
      <c r="T117" s="213"/>
      <c r="U117" s="213"/>
      <c r="V117" s="213"/>
      <c r="W117" s="213"/>
      <c r="X117" s="213"/>
      <c r="Y117" s="213"/>
      <c r="Z117" s="213"/>
      <c r="AA117" s="213"/>
      <c r="AB117" s="213"/>
      <c r="AC117" s="213">
        <v>0</v>
      </c>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outlineLevel="1" x14ac:dyDescent="0.2">
      <c r="A118" s="247"/>
      <c r="B118" s="337" t="s">
        <v>427</v>
      </c>
      <c r="C118" s="338"/>
      <c r="D118" s="339"/>
      <c r="E118" s="340"/>
      <c r="F118" s="341"/>
      <c r="G118" s="342"/>
      <c r="H118" s="235"/>
      <c r="I118" s="249"/>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t="s">
        <v>228</v>
      </c>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1" x14ac:dyDescent="0.2">
      <c r="A119" s="246">
        <v>24</v>
      </c>
      <c r="B119" s="226" t="s">
        <v>631</v>
      </c>
      <c r="C119" s="238" t="s">
        <v>632</v>
      </c>
      <c r="D119" s="229" t="s">
        <v>430</v>
      </c>
      <c r="E119" s="231">
        <v>199.46939</v>
      </c>
      <c r="F119" s="233"/>
      <c r="G119" s="234">
        <f>ROUND(E119*F119,2)</f>
        <v>0</v>
      </c>
      <c r="H119" s="235" t="s">
        <v>317</v>
      </c>
      <c r="I119" s="249" t="s">
        <v>182</v>
      </c>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t="s">
        <v>233</v>
      </c>
      <c r="AF119" s="213"/>
      <c r="AG119" s="213"/>
      <c r="AH119" s="213"/>
      <c r="AI119" s="213"/>
      <c r="AJ119" s="213"/>
      <c r="AK119" s="213"/>
      <c r="AL119" s="213"/>
      <c r="AM119" s="213">
        <v>21</v>
      </c>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ht="13.5" outlineLevel="1" thickBot="1" x14ac:dyDescent="0.25">
      <c r="A120" s="255"/>
      <c r="B120" s="256"/>
      <c r="C120" s="332" t="s">
        <v>633</v>
      </c>
      <c r="D120" s="333"/>
      <c r="E120" s="334"/>
      <c r="F120" s="335"/>
      <c r="G120" s="336"/>
      <c r="H120" s="257"/>
      <c r="I120" s="258"/>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8" t="str">
        <f>C120</f>
        <v>na vzdálenost 15 m od hrany výkopu nebo od okraje šachty</v>
      </c>
      <c r="BB120" s="213"/>
      <c r="BC120" s="213"/>
      <c r="BD120" s="213"/>
      <c r="BE120" s="213"/>
      <c r="BF120" s="213"/>
      <c r="BG120" s="213"/>
      <c r="BH120" s="213"/>
    </row>
    <row r="121" spans="1:60" hidden="1" x14ac:dyDescent="0.2">
      <c r="A121" s="54"/>
      <c r="B121" s="61" t="s">
        <v>204</v>
      </c>
      <c r="C121" s="239" t="s">
        <v>204</v>
      </c>
      <c r="D121" s="216"/>
      <c r="E121" s="214"/>
      <c r="F121" s="214"/>
      <c r="G121" s="214"/>
      <c r="H121" s="214"/>
      <c r="I121" s="215"/>
    </row>
    <row r="122" spans="1:60" hidden="1" x14ac:dyDescent="0.2">
      <c r="A122" s="240"/>
      <c r="B122" s="241" t="s">
        <v>203</v>
      </c>
      <c r="C122" s="242"/>
      <c r="D122" s="243"/>
      <c r="E122" s="240"/>
      <c r="F122" s="240"/>
      <c r="G122" s="244">
        <f>F8+F24+F33+F57+F86+F93+F100+F116</f>
        <v>0</v>
      </c>
      <c r="H122" s="46"/>
      <c r="I122" s="46"/>
      <c r="AN122">
        <v>15</v>
      </c>
      <c r="AO122">
        <v>21</v>
      </c>
    </row>
    <row r="123" spans="1:60" x14ac:dyDescent="0.2">
      <c r="A123" s="46"/>
      <c r="B123" s="236"/>
      <c r="C123" s="236"/>
      <c r="D123" s="192"/>
      <c r="E123" s="46"/>
      <c r="F123" s="46"/>
      <c r="G123" s="46"/>
      <c r="H123" s="46"/>
      <c r="I123" s="46"/>
      <c r="AN123">
        <f>SUMIF(AM8:AM122,AN122,G8:G122)</f>
        <v>0</v>
      </c>
      <c r="AO123">
        <f>SUMIF(AM8:AM122,AO122,G8:G122)</f>
        <v>0</v>
      </c>
    </row>
    <row r="124" spans="1:60" x14ac:dyDescent="0.2">
      <c r="D124" s="191"/>
    </row>
    <row r="125" spans="1:60" x14ac:dyDescent="0.2">
      <c r="D125" s="191"/>
    </row>
    <row r="126" spans="1:60" x14ac:dyDescent="0.2">
      <c r="D126" s="191"/>
    </row>
    <row r="127" spans="1:60" x14ac:dyDescent="0.2">
      <c r="D127" s="191"/>
    </row>
    <row r="128" spans="1:60" x14ac:dyDescent="0.2">
      <c r="D128" s="191"/>
    </row>
    <row r="129" spans="4:4" x14ac:dyDescent="0.2">
      <c r="D129" s="191"/>
    </row>
    <row r="130" spans="4:4" x14ac:dyDescent="0.2">
      <c r="D130" s="191"/>
    </row>
    <row r="131" spans="4:4" x14ac:dyDescent="0.2">
      <c r="D131" s="191"/>
    </row>
    <row r="132" spans="4:4" x14ac:dyDescent="0.2">
      <c r="D132" s="191"/>
    </row>
    <row r="133" spans="4:4" x14ac:dyDescent="0.2">
      <c r="D133" s="191"/>
    </row>
    <row r="134" spans="4:4" x14ac:dyDescent="0.2">
      <c r="D134" s="191"/>
    </row>
    <row r="135" spans="4:4" x14ac:dyDescent="0.2">
      <c r="D135" s="191"/>
    </row>
    <row r="136" spans="4:4" x14ac:dyDescent="0.2">
      <c r="D136" s="191"/>
    </row>
    <row r="137" spans="4:4" x14ac:dyDescent="0.2">
      <c r="D137" s="191"/>
    </row>
    <row r="138" spans="4:4" x14ac:dyDescent="0.2">
      <c r="D138" s="191"/>
    </row>
    <row r="139" spans="4:4" x14ac:dyDescent="0.2">
      <c r="D139" s="191"/>
    </row>
    <row r="140" spans="4:4" x14ac:dyDescent="0.2">
      <c r="D140" s="191"/>
    </row>
    <row r="141" spans="4:4" x14ac:dyDescent="0.2">
      <c r="D141" s="191"/>
    </row>
    <row r="142" spans="4:4" x14ac:dyDescent="0.2">
      <c r="D142" s="191"/>
    </row>
    <row r="143" spans="4:4" x14ac:dyDescent="0.2">
      <c r="D143" s="191"/>
    </row>
    <row r="144" spans="4:4" x14ac:dyDescent="0.2">
      <c r="D144" s="191"/>
    </row>
    <row r="145" spans="4:4" x14ac:dyDescent="0.2">
      <c r="D145" s="191"/>
    </row>
    <row r="146" spans="4:4" x14ac:dyDescent="0.2">
      <c r="D146" s="191"/>
    </row>
    <row r="147" spans="4:4" x14ac:dyDescent="0.2">
      <c r="D147" s="191"/>
    </row>
    <row r="148" spans="4:4" x14ac:dyDescent="0.2">
      <c r="D148" s="191"/>
    </row>
    <row r="149" spans="4:4" x14ac:dyDescent="0.2">
      <c r="D149" s="191"/>
    </row>
    <row r="150" spans="4:4" x14ac:dyDescent="0.2">
      <c r="D150" s="191"/>
    </row>
    <row r="151" spans="4:4" x14ac:dyDescent="0.2">
      <c r="D151" s="191"/>
    </row>
    <row r="152" spans="4:4" x14ac:dyDescent="0.2">
      <c r="D152" s="191"/>
    </row>
    <row r="153" spans="4:4" x14ac:dyDescent="0.2">
      <c r="D153" s="191"/>
    </row>
    <row r="154" spans="4:4" x14ac:dyDescent="0.2">
      <c r="D154" s="191"/>
    </row>
    <row r="155" spans="4:4" x14ac:dyDescent="0.2">
      <c r="D155" s="191"/>
    </row>
    <row r="156" spans="4:4" x14ac:dyDescent="0.2">
      <c r="D156" s="191"/>
    </row>
    <row r="157" spans="4:4" x14ac:dyDescent="0.2">
      <c r="D157" s="191"/>
    </row>
    <row r="158" spans="4:4" x14ac:dyDescent="0.2">
      <c r="D158" s="191"/>
    </row>
    <row r="159" spans="4:4" x14ac:dyDescent="0.2">
      <c r="D159" s="191"/>
    </row>
    <row r="160" spans="4:4"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8LJeM555e85VMpxxg94iSRGyn91VQvjqkgwjmpyEN/1Sk1rjfMISWt6XT5PGv6CMCh9SNAuXqLlgqLvx6gImqg==" saltValue="gVwjqRzQt2LnI6pvpHlnTQ==" spinCount="100000" sheet="1"/>
  <mergeCells count="45">
    <mergeCell ref="B117:G117"/>
    <mergeCell ref="B118:G118"/>
    <mergeCell ref="C120:G120"/>
    <mergeCell ref="B106:G106"/>
    <mergeCell ref="B107:G107"/>
    <mergeCell ref="B111:G111"/>
    <mergeCell ref="B112:G112"/>
    <mergeCell ref="B113:G113"/>
    <mergeCell ref="F116:G116"/>
    <mergeCell ref="B105:G105"/>
    <mergeCell ref="B72:G72"/>
    <mergeCell ref="F86:G86"/>
    <mergeCell ref="B87:G87"/>
    <mergeCell ref="B88:G88"/>
    <mergeCell ref="F93:G93"/>
    <mergeCell ref="B94:G94"/>
    <mergeCell ref="B95:G95"/>
    <mergeCell ref="F100:G100"/>
    <mergeCell ref="B101:G101"/>
    <mergeCell ref="B102:G102"/>
    <mergeCell ref="B103:G103"/>
    <mergeCell ref="B71:G71"/>
    <mergeCell ref="B35:G35"/>
    <mergeCell ref="B44:G44"/>
    <mergeCell ref="B45:G45"/>
    <mergeCell ref="B51:G51"/>
    <mergeCell ref="B52:G52"/>
    <mergeCell ref="B55:G55"/>
    <mergeCell ref="F57:G57"/>
    <mergeCell ref="B58:G58"/>
    <mergeCell ref="B61:G61"/>
    <mergeCell ref="B62:G62"/>
    <mergeCell ref="C64:G64"/>
    <mergeCell ref="B34:G34"/>
    <mergeCell ref="A1:G1"/>
    <mergeCell ref="C7:G7"/>
    <mergeCell ref="F8:G8"/>
    <mergeCell ref="B9:G9"/>
    <mergeCell ref="B10:G10"/>
    <mergeCell ref="F24:G24"/>
    <mergeCell ref="B25:G25"/>
    <mergeCell ref="B26:G26"/>
    <mergeCell ref="B30:G30"/>
    <mergeCell ref="B31:G31"/>
    <mergeCell ref="F33:G33"/>
  </mergeCells>
  <pageMargins left="0.59055118110236204" right="0.39370078740157499" top="0.78740157499999996" bottom="0.78740157499999996" header="0.3" footer="0.3"/>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92"/>
  <sheetViews>
    <sheetView workbookViewId="0">
      <selection sqref="A1:J50"/>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style="35" customWidth="1"/>
  </cols>
  <sheetData>
    <row r="1" spans="1:8" ht="13.5" thickTop="1" x14ac:dyDescent="0.2">
      <c r="A1" s="23" t="s">
        <v>1</v>
      </c>
      <c r="B1" s="28" t="str">
        <f>Stavba!CisloStavby</f>
        <v>020202</v>
      </c>
      <c r="C1" s="31" t="str">
        <f>Stavba!NazevStavby</f>
        <v>RD Štarnov - Malé Štěrky II. a III. etapa</v>
      </c>
      <c r="D1" s="31"/>
      <c r="E1" s="31"/>
      <c r="F1" s="31"/>
      <c r="G1" s="24"/>
      <c r="H1" s="33"/>
    </row>
    <row r="2" spans="1:8" ht="13.5" thickBot="1" x14ac:dyDescent="0.25">
      <c r="A2" s="25" t="s">
        <v>28</v>
      </c>
      <c r="B2" s="30"/>
      <c r="C2" s="304"/>
      <c r="D2" s="304"/>
      <c r="E2" s="304"/>
      <c r="F2" s="304"/>
      <c r="G2" s="26" t="s">
        <v>15</v>
      </c>
      <c r="H2" s="34" t="s">
        <v>16</v>
      </c>
    </row>
    <row r="3" spans="1:8" ht="13.5" thickTop="1" x14ac:dyDescent="0.2"/>
    <row r="4" spans="1:8" ht="18" x14ac:dyDescent="0.25">
      <c r="A4" s="303" t="s">
        <v>17</v>
      </c>
      <c r="B4" s="303"/>
      <c r="C4" s="303"/>
      <c r="D4" s="303"/>
      <c r="E4" s="303"/>
      <c r="F4" s="303"/>
      <c r="G4" s="303"/>
      <c r="H4" s="303"/>
    </row>
    <row r="6" spans="1:8" ht="15.75" x14ac:dyDescent="0.25">
      <c r="A6" s="32" t="s">
        <v>25</v>
      </c>
      <c r="B6" s="29">
        <f>B2</f>
        <v>0</v>
      </c>
    </row>
    <row r="7" spans="1:8" ht="15.75" x14ac:dyDescent="0.25">
      <c r="B7" s="305">
        <f>C2</f>
        <v>0</v>
      </c>
      <c r="C7" s="306"/>
      <c r="D7" s="306"/>
      <c r="E7" s="306"/>
      <c r="F7" s="306"/>
      <c r="G7" s="306"/>
    </row>
    <row r="9" spans="1:8" s="32" customFormat="1" ht="12.75" customHeight="1" x14ac:dyDescent="0.2">
      <c r="A9" s="32" t="s">
        <v>27</v>
      </c>
      <c r="H9" s="36"/>
    </row>
    <row r="10" spans="1:8" s="32" customFormat="1" ht="12.75" customHeight="1" x14ac:dyDescent="0.2">
      <c r="H10" s="36"/>
    </row>
    <row r="11" spans="1:8" s="32" customFormat="1" ht="12.75" customHeight="1" x14ac:dyDescent="0.2">
      <c r="H11" s="36"/>
    </row>
    <row r="12" spans="1:8" s="32" customFormat="1" ht="12.75" customHeight="1" x14ac:dyDescent="0.2">
      <c r="H12" s="36"/>
    </row>
    <row r="13" spans="1:8" s="32" customFormat="1" ht="12.75" customHeight="1" x14ac:dyDescent="0.2">
      <c r="H13" s="36"/>
    </row>
    <row r="14" spans="1:8" s="32" customFormat="1" ht="12.75" customHeight="1" x14ac:dyDescent="0.2">
      <c r="H14" s="36"/>
    </row>
    <row r="15" spans="1:8" s="32" customFormat="1" ht="12.75" customHeight="1" x14ac:dyDescent="0.2">
      <c r="H15" s="36"/>
    </row>
    <row r="16" spans="1:8" s="32" customFormat="1" ht="12.75" customHeight="1" x14ac:dyDescent="0.2">
      <c r="H16" s="36"/>
    </row>
    <row r="17" spans="8:8" s="32" customFormat="1" ht="12.75" customHeight="1" x14ac:dyDescent="0.2">
      <c r="H17" s="36"/>
    </row>
    <row r="18" spans="8:8" s="32" customFormat="1" ht="12.75" customHeight="1" x14ac:dyDescent="0.2">
      <c r="H18" s="36"/>
    </row>
    <row r="19" spans="8:8" s="32" customFormat="1" ht="12.75" customHeight="1" x14ac:dyDescent="0.2">
      <c r="H19" s="36"/>
    </row>
    <row r="20" spans="8:8" s="32" customFormat="1" ht="12.75" customHeight="1" x14ac:dyDescent="0.2">
      <c r="H20" s="36"/>
    </row>
    <row r="21" spans="8:8" s="32" customFormat="1" ht="12.75" customHeight="1" x14ac:dyDescent="0.2">
      <c r="H21" s="36"/>
    </row>
    <row r="22" spans="8:8" s="32" customFormat="1" ht="12.75" customHeight="1" x14ac:dyDescent="0.2">
      <c r="H22" s="36"/>
    </row>
    <row r="23" spans="8:8" s="32" customFormat="1" ht="12.75" customHeight="1" x14ac:dyDescent="0.2">
      <c r="H23" s="36"/>
    </row>
    <row r="24" spans="8:8" s="32" customFormat="1" ht="12.75" customHeight="1" x14ac:dyDescent="0.2">
      <c r="H24" s="36"/>
    </row>
    <row r="25" spans="8:8" s="32" customFormat="1" ht="12.75" customHeight="1" x14ac:dyDescent="0.2">
      <c r="H25" s="36"/>
    </row>
    <row r="26" spans="8:8" s="32" customFormat="1" ht="12.75" customHeight="1" x14ac:dyDescent="0.2">
      <c r="H26" s="36"/>
    </row>
    <row r="27" spans="8:8" s="32" customFormat="1" ht="12.75" customHeight="1" x14ac:dyDescent="0.2">
      <c r="H27" s="36"/>
    </row>
    <row r="28" spans="8:8" s="32" customFormat="1" ht="12.75" customHeight="1" x14ac:dyDescent="0.2">
      <c r="H28" s="36"/>
    </row>
    <row r="29" spans="8:8" s="32" customFormat="1" ht="12.75" customHeight="1" x14ac:dyDescent="0.2">
      <c r="H29" s="36"/>
    </row>
    <row r="30" spans="8:8" s="32" customFormat="1" ht="12.75" customHeight="1" x14ac:dyDescent="0.2">
      <c r="H30" s="36"/>
    </row>
    <row r="31" spans="8:8" s="32" customFormat="1" ht="12.75" customHeight="1" x14ac:dyDescent="0.2">
      <c r="H31" s="36"/>
    </row>
    <row r="32" spans="8:8" s="32" customFormat="1" ht="12.75" customHeight="1" x14ac:dyDescent="0.2">
      <c r="H32" s="36"/>
    </row>
    <row r="33" spans="8:8" s="32" customFormat="1" ht="12.75" customHeight="1" x14ac:dyDescent="0.2">
      <c r="H33" s="36"/>
    </row>
    <row r="34" spans="8:8" s="32" customFormat="1" ht="12.75" customHeight="1" x14ac:dyDescent="0.2">
      <c r="H34" s="36"/>
    </row>
    <row r="35" spans="8:8" s="32" customFormat="1" ht="12.75" customHeight="1" x14ac:dyDescent="0.2">
      <c r="H35" s="36"/>
    </row>
    <row r="36" spans="8:8" s="32" customFormat="1" ht="12.75" customHeight="1" x14ac:dyDescent="0.2">
      <c r="H36" s="36"/>
    </row>
    <row r="37" spans="8:8" s="32" customFormat="1" ht="12.75" customHeight="1" x14ac:dyDescent="0.2">
      <c r="H37" s="36"/>
    </row>
    <row r="38" spans="8:8" s="32" customFormat="1" ht="12.75" customHeight="1" x14ac:dyDescent="0.2">
      <c r="H38" s="36"/>
    </row>
    <row r="39" spans="8:8" s="32" customFormat="1" ht="12.75" customHeight="1" x14ac:dyDescent="0.2">
      <c r="H39" s="36"/>
    </row>
    <row r="40" spans="8:8" s="32" customFormat="1" ht="12.75" customHeight="1" x14ac:dyDescent="0.2">
      <c r="H40" s="36"/>
    </row>
    <row r="41" spans="8:8" s="32" customFormat="1" ht="12.75" customHeight="1" x14ac:dyDescent="0.2">
      <c r="H41" s="36"/>
    </row>
    <row r="42" spans="8:8" s="32" customFormat="1" ht="12.75" customHeight="1" x14ac:dyDescent="0.2">
      <c r="H42" s="36"/>
    </row>
    <row r="43" spans="8:8" s="32" customFormat="1" ht="12.75" customHeight="1" x14ac:dyDescent="0.2">
      <c r="H43" s="36"/>
    </row>
    <row r="44" spans="8:8" s="32" customFormat="1" ht="12.75" customHeight="1" x14ac:dyDescent="0.2">
      <c r="H44" s="36"/>
    </row>
    <row r="45" spans="8:8" s="32" customFormat="1" ht="12.75" customHeight="1" x14ac:dyDescent="0.2">
      <c r="H45" s="36"/>
    </row>
    <row r="46" spans="8:8" s="32" customFormat="1" ht="12.75" customHeight="1" x14ac:dyDescent="0.2">
      <c r="H46" s="36"/>
    </row>
    <row r="47" spans="8:8" s="32" customFormat="1" ht="12.75" customHeight="1" x14ac:dyDescent="0.2">
      <c r="H47" s="36"/>
    </row>
    <row r="48" spans="8:8" s="32" customFormat="1" ht="12.75" customHeight="1" x14ac:dyDescent="0.2">
      <c r="H48" s="36"/>
    </row>
    <row r="49" spans="8:8" s="32" customFormat="1" ht="12.75" customHeight="1" x14ac:dyDescent="0.2">
      <c r="H49" s="36"/>
    </row>
    <row r="50" spans="8:8" s="32" customFormat="1" ht="12.75" customHeight="1" x14ac:dyDescent="0.2">
      <c r="H50" s="36"/>
    </row>
    <row r="51" spans="8:8" s="32" customFormat="1" ht="12.75" customHeight="1" x14ac:dyDescent="0.2">
      <c r="H51" s="36"/>
    </row>
    <row r="52" spans="8:8" s="32" customFormat="1" ht="12.75" customHeight="1" x14ac:dyDescent="0.2">
      <c r="H52" s="36"/>
    </row>
    <row r="53" spans="8:8" s="32" customFormat="1" ht="12.75" customHeight="1" x14ac:dyDescent="0.2">
      <c r="H53" s="36"/>
    </row>
    <row r="54" spans="8:8" s="32" customFormat="1" ht="12.75" customHeight="1" x14ac:dyDescent="0.2">
      <c r="H54" s="36"/>
    </row>
    <row r="55" spans="8:8" s="32" customFormat="1" ht="12.75" customHeight="1" x14ac:dyDescent="0.2">
      <c r="H55" s="36"/>
    </row>
    <row r="56" spans="8:8" s="32" customFormat="1" ht="12.75" customHeight="1" x14ac:dyDescent="0.2">
      <c r="H56" s="36"/>
    </row>
    <row r="57" spans="8:8" s="32" customFormat="1" ht="12.75" customHeight="1" x14ac:dyDescent="0.2">
      <c r="H57" s="36"/>
    </row>
    <row r="58" spans="8:8" s="32" customFormat="1" ht="12.75" customHeight="1" x14ac:dyDescent="0.2">
      <c r="H58" s="36"/>
    </row>
    <row r="59" spans="8:8" s="32" customFormat="1" ht="12.75" customHeight="1" x14ac:dyDescent="0.2">
      <c r="H59" s="36"/>
    </row>
    <row r="60" spans="8:8" s="32" customFormat="1" ht="12.75" customHeight="1" x14ac:dyDescent="0.2">
      <c r="H60" s="36"/>
    </row>
    <row r="61" spans="8:8" s="32" customFormat="1" ht="12.75" customHeight="1" x14ac:dyDescent="0.2">
      <c r="H61" s="36"/>
    </row>
    <row r="62" spans="8:8" s="32" customFormat="1" ht="12.75" customHeight="1" x14ac:dyDescent="0.2">
      <c r="H62" s="36"/>
    </row>
    <row r="63" spans="8:8" s="32" customFormat="1" ht="12.75" customHeight="1" x14ac:dyDescent="0.2">
      <c r="H63" s="36"/>
    </row>
    <row r="64" spans="8:8" s="32" customFormat="1" ht="12.75" customHeight="1" x14ac:dyDescent="0.2">
      <c r="H64" s="36"/>
    </row>
    <row r="65" spans="8:8" s="32" customFormat="1" ht="12.75" customHeight="1" x14ac:dyDescent="0.2">
      <c r="H65" s="36"/>
    </row>
    <row r="66" spans="8:8" s="32" customFormat="1" ht="12.75" customHeight="1" x14ac:dyDescent="0.2">
      <c r="H66" s="36"/>
    </row>
    <row r="67" spans="8:8" s="32" customFormat="1" ht="12.75" customHeight="1" x14ac:dyDescent="0.2">
      <c r="H67" s="36"/>
    </row>
    <row r="68" spans="8:8" s="32" customFormat="1" ht="12.75" customHeight="1" x14ac:dyDescent="0.2">
      <c r="H68" s="36"/>
    </row>
    <row r="69" spans="8:8" s="32" customFormat="1" ht="12.75" customHeight="1" x14ac:dyDescent="0.2">
      <c r="H69" s="36"/>
    </row>
    <row r="70" spans="8:8" s="32" customFormat="1" ht="12.75" customHeight="1" x14ac:dyDescent="0.2">
      <c r="H70" s="36"/>
    </row>
    <row r="71" spans="8:8" s="32" customFormat="1" ht="12.75" customHeight="1" x14ac:dyDescent="0.2">
      <c r="H71" s="36"/>
    </row>
    <row r="72" spans="8:8" s="32" customFormat="1" ht="12.75" customHeight="1" x14ac:dyDescent="0.2">
      <c r="H72" s="36"/>
    </row>
    <row r="73" spans="8:8" s="32" customFormat="1" ht="12.75" customHeight="1" x14ac:dyDescent="0.2">
      <c r="H73" s="36"/>
    </row>
    <row r="74" spans="8:8" s="32" customFormat="1" ht="12.75" customHeight="1" x14ac:dyDescent="0.2">
      <c r="H74" s="36"/>
    </row>
    <row r="75" spans="8:8" s="32" customFormat="1" ht="12.75" customHeight="1" x14ac:dyDescent="0.2">
      <c r="H75" s="36"/>
    </row>
    <row r="76" spans="8:8" s="32" customFormat="1" ht="12.75" customHeight="1" x14ac:dyDescent="0.2">
      <c r="H76" s="36"/>
    </row>
    <row r="77" spans="8:8" s="32" customFormat="1" ht="12.75" customHeight="1" x14ac:dyDescent="0.2">
      <c r="H77" s="36"/>
    </row>
    <row r="78" spans="8:8" s="32" customFormat="1" ht="12.75" customHeight="1" x14ac:dyDescent="0.2">
      <c r="H78" s="36"/>
    </row>
    <row r="79" spans="8:8" s="32" customFormat="1" ht="12.75" customHeight="1" x14ac:dyDescent="0.2">
      <c r="H79" s="36"/>
    </row>
    <row r="80" spans="8:8" s="32" customFormat="1" ht="12.75" customHeight="1" x14ac:dyDescent="0.2">
      <c r="H80" s="36"/>
    </row>
    <row r="81" spans="8:8" s="32" customFormat="1" ht="12.75" customHeight="1" x14ac:dyDescent="0.2">
      <c r="H81" s="36"/>
    </row>
    <row r="82" spans="8:8" s="32" customFormat="1" ht="12.75" customHeight="1" x14ac:dyDescent="0.2">
      <c r="H82" s="36"/>
    </row>
    <row r="83" spans="8:8" s="32" customFormat="1" ht="12.75" customHeight="1" x14ac:dyDescent="0.2">
      <c r="H83" s="36"/>
    </row>
    <row r="84" spans="8:8" s="32" customFormat="1" ht="12.75" customHeight="1" x14ac:dyDescent="0.2">
      <c r="H84" s="36"/>
    </row>
    <row r="85" spans="8:8" s="32" customFormat="1" ht="12.75" customHeight="1" x14ac:dyDescent="0.2">
      <c r="H85" s="36"/>
    </row>
    <row r="86" spans="8:8" s="32" customFormat="1" ht="12.75" customHeight="1" x14ac:dyDescent="0.2">
      <c r="H86" s="36"/>
    </row>
    <row r="87" spans="8:8" s="32" customFormat="1" ht="12.75" customHeight="1" x14ac:dyDescent="0.2">
      <c r="H87" s="36"/>
    </row>
    <row r="88" spans="8:8" s="32" customFormat="1" ht="12.75" customHeight="1" x14ac:dyDescent="0.2">
      <c r="H88" s="36"/>
    </row>
    <row r="89" spans="8:8" s="32" customFormat="1" ht="12.75" customHeight="1" x14ac:dyDescent="0.2">
      <c r="H89" s="36"/>
    </row>
    <row r="90" spans="8:8" s="32" customFormat="1" ht="12.75" customHeight="1" x14ac:dyDescent="0.2">
      <c r="H90" s="36"/>
    </row>
    <row r="91" spans="8:8" s="32" customFormat="1" ht="12.75" customHeight="1" x14ac:dyDescent="0.2">
      <c r="H91" s="36"/>
    </row>
    <row r="92" spans="8:8" s="32" customFormat="1" ht="12.75" customHeight="1" x14ac:dyDescent="0.2">
      <c r="H92" s="36"/>
    </row>
    <row r="93" spans="8:8" s="32" customFormat="1" ht="12.75" customHeight="1" x14ac:dyDescent="0.2">
      <c r="H93" s="36"/>
    </row>
    <row r="94" spans="8:8" s="32" customFormat="1" ht="12.75" customHeight="1" x14ac:dyDescent="0.2">
      <c r="H94" s="36"/>
    </row>
    <row r="95" spans="8:8" s="32" customFormat="1" ht="12.75" customHeight="1" x14ac:dyDescent="0.2">
      <c r="H95" s="36"/>
    </row>
    <row r="96" spans="8:8" s="32" customFormat="1" ht="12.75" customHeight="1" x14ac:dyDescent="0.2">
      <c r="H96" s="36"/>
    </row>
    <row r="97" spans="8:8" s="32" customFormat="1" ht="12.75" customHeight="1" x14ac:dyDescent="0.2">
      <c r="H97" s="36"/>
    </row>
    <row r="98" spans="8:8" s="32" customFormat="1" ht="12.75" customHeight="1" x14ac:dyDescent="0.2">
      <c r="H98" s="36"/>
    </row>
    <row r="99" spans="8:8" s="32" customFormat="1" ht="12.75" customHeight="1" x14ac:dyDescent="0.2">
      <c r="H99" s="36"/>
    </row>
    <row r="100" spans="8:8" s="32" customFormat="1" ht="12.75" customHeight="1" x14ac:dyDescent="0.2">
      <c r="H100" s="36"/>
    </row>
    <row r="101" spans="8:8" s="32" customFormat="1" ht="12.75" customHeight="1" x14ac:dyDescent="0.2">
      <c r="H101" s="36"/>
    </row>
    <row r="102" spans="8:8" s="32" customFormat="1" ht="12.75" customHeight="1" x14ac:dyDescent="0.2">
      <c r="H102" s="36"/>
    </row>
    <row r="103" spans="8:8" s="32" customFormat="1" ht="12.75" customHeight="1" x14ac:dyDescent="0.2">
      <c r="H103" s="36"/>
    </row>
    <row r="104" spans="8:8" s="32" customFormat="1" ht="12.75" customHeight="1" x14ac:dyDescent="0.2">
      <c r="H104" s="36"/>
    </row>
    <row r="105" spans="8:8" s="32" customFormat="1" ht="12.75" customHeight="1" x14ac:dyDescent="0.2">
      <c r="H105" s="36"/>
    </row>
    <row r="106" spans="8:8" s="32" customFormat="1" ht="12.75" customHeight="1" x14ac:dyDescent="0.2">
      <c r="H106" s="36"/>
    </row>
    <row r="107" spans="8:8" s="32" customFormat="1" ht="12.75" customHeight="1" x14ac:dyDescent="0.2">
      <c r="H107" s="36"/>
    </row>
    <row r="108" spans="8:8" s="32" customFormat="1" ht="12.75" customHeight="1" x14ac:dyDescent="0.2">
      <c r="H108" s="36"/>
    </row>
    <row r="109" spans="8:8" s="32" customFormat="1" ht="12.75" customHeight="1" x14ac:dyDescent="0.2">
      <c r="H109" s="36"/>
    </row>
    <row r="110" spans="8:8" s="32" customFormat="1" ht="12.75" customHeight="1" x14ac:dyDescent="0.2">
      <c r="H110" s="36"/>
    </row>
    <row r="111" spans="8:8" s="32" customFormat="1" ht="12.75" customHeight="1" x14ac:dyDescent="0.2">
      <c r="H111" s="36"/>
    </row>
    <row r="112" spans="8:8" s="32" customFormat="1" ht="12.75" customHeight="1" x14ac:dyDescent="0.2">
      <c r="H112" s="36"/>
    </row>
    <row r="113" spans="8:8" s="32" customFormat="1" ht="12.75" customHeight="1" x14ac:dyDescent="0.2">
      <c r="H113" s="36"/>
    </row>
    <row r="114" spans="8:8" s="32" customFormat="1" ht="12.75" customHeight="1" x14ac:dyDescent="0.2">
      <c r="H114" s="36"/>
    </row>
    <row r="115" spans="8:8" s="32" customFormat="1" ht="12.75" customHeight="1" x14ac:dyDescent="0.2">
      <c r="H115" s="36"/>
    </row>
    <row r="116" spans="8:8" s="32" customFormat="1" ht="12.75" customHeight="1" x14ac:dyDescent="0.2">
      <c r="H116" s="36"/>
    </row>
    <row r="117" spans="8:8" s="32" customFormat="1" ht="12.75" customHeight="1" x14ac:dyDescent="0.2">
      <c r="H117" s="36"/>
    </row>
    <row r="118" spans="8:8" s="32" customFormat="1" ht="12.75" customHeight="1" x14ac:dyDescent="0.2">
      <c r="H118" s="36"/>
    </row>
    <row r="119" spans="8:8" s="32" customFormat="1" ht="12.75" customHeight="1" x14ac:dyDescent="0.2">
      <c r="H119" s="36"/>
    </row>
    <row r="120" spans="8:8" s="32" customFormat="1" ht="12.75" customHeight="1" x14ac:dyDescent="0.2">
      <c r="H120" s="36"/>
    </row>
    <row r="121" spans="8:8" s="32" customFormat="1" ht="12.75" customHeight="1" x14ac:dyDescent="0.2">
      <c r="H121" s="36"/>
    </row>
    <row r="122" spans="8:8" s="32" customFormat="1" ht="12.75" customHeight="1" x14ac:dyDescent="0.2">
      <c r="H122" s="36"/>
    </row>
    <row r="123" spans="8:8" s="32" customFormat="1" ht="12.75" customHeight="1" x14ac:dyDescent="0.2">
      <c r="H123" s="36"/>
    </row>
    <row r="124" spans="8:8" s="32" customFormat="1" ht="12.75" customHeight="1" x14ac:dyDescent="0.2">
      <c r="H124" s="36"/>
    </row>
    <row r="125" spans="8:8" s="32" customFormat="1" ht="12.75" customHeight="1" x14ac:dyDescent="0.2">
      <c r="H125" s="36"/>
    </row>
    <row r="126" spans="8:8" s="32" customFormat="1" ht="12.75" customHeight="1" x14ac:dyDescent="0.2">
      <c r="H126" s="36"/>
    </row>
    <row r="127" spans="8:8" s="32" customFormat="1" ht="12.75" customHeight="1" x14ac:dyDescent="0.2">
      <c r="H127" s="36"/>
    </row>
    <row r="128" spans="8:8" s="32" customFormat="1" ht="12.75" customHeight="1" x14ac:dyDescent="0.2">
      <c r="H128" s="36"/>
    </row>
    <row r="129" spans="8:8" s="32" customFormat="1" ht="12.75" customHeight="1" x14ac:dyDescent="0.2">
      <c r="H129" s="36"/>
    </row>
    <row r="130" spans="8:8" s="32" customFormat="1" ht="12.75" customHeight="1" x14ac:dyDescent="0.2">
      <c r="H130" s="36"/>
    </row>
    <row r="131" spans="8:8" s="32" customFormat="1" ht="12.75" customHeight="1" x14ac:dyDescent="0.2">
      <c r="H131" s="36"/>
    </row>
    <row r="132" spans="8:8" s="32" customFormat="1" ht="12.75" customHeight="1" x14ac:dyDescent="0.2">
      <c r="H132" s="36"/>
    </row>
    <row r="133" spans="8:8" s="32" customFormat="1" ht="12.75" customHeight="1" x14ac:dyDescent="0.2">
      <c r="H133" s="36"/>
    </row>
    <row r="134" spans="8:8" s="32" customFormat="1" ht="12.75" customHeight="1" x14ac:dyDescent="0.2">
      <c r="H134" s="36"/>
    </row>
    <row r="135" spans="8:8" s="32" customFormat="1" ht="12.75" customHeight="1" x14ac:dyDescent="0.2">
      <c r="H135" s="36"/>
    </row>
    <row r="136" spans="8:8" s="32" customFormat="1" ht="12.75" customHeight="1" x14ac:dyDescent="0.2">
      <c r="H136" s="36"/>
    </row>
    <row r="137" spans="8:8" s="32" customFormat="1" ht="12.75" customHeight="1" x14ac:dyDescent="0.2">
      <c r="H137" s="36"/>
    </row>
    <row r="138" spans="8:8" s="32" customFormat="1" ht="12.75" customHeight="1" x14ac:dyDescent="0.2">
      <c r="H138" s="36"/>
    </row>
    <row r="139" spans="8:8" s="32" customFormat="1" ht="12.75" customHeight="1" x14ac:dyDescent="0.2">
      <c r="H139" s="36"/>
    </row>
    <row r="140" spans="8:8" s="32" customFormat="1" ht="12.75" customHeight="1" x14ac:dyDescent="0.2">
      <c r="H140" s="36"/>
    </row>
    <row r="141" spans="8:8" s="32" customFormat="1" ht="12.75" customHeight="1" x14ac:dyDescent="0.2">
      <c r="H141" s="36"/>
    </row>
    <row r="142" spans="8:8" s="32" customFormat="1" ht="12.75" customHeight="1" x14ac:dyDescent="0.2">
      <c r="H142" s="36"/>
    </row>
    <row r="143" spans="8:8" s="32" customFormat="1" ht="12.75" customHeight="1" x14ac:dyDescent="0.2">
      <c r="H143" s="36"/>
    </row>
    <row r="144" spans="8:8" s="32" customFormat="1" ht="12.75" customHeight="1" x14ac:dyDescent="0.2">
      <c r="H144" s="36"/>
    </row>
    <row r="145" spans="8:8" s="32" customFormat="1" ht="12.75" customHeight="1" x14ac:dyDescent="0.2">
      <c r="H145" s="36"/>
    </row>
    <row r="146" spans="8:8" s="32" customFormat="1" ht="12.75" customHeight="1" x14ac:dyDescent="0.2">
      <c r="H146" s="36"/>
    </row>
    <row r="147" spans="8:8" s="32" customFormat="1" ht="12.75" customHeight="1" x14ac:dyDescent="0.2">
      <c r="H147" s="36"/>
    </row>
    <row r="148" spans="8:8" s="32" customFormat="1" ht="12.75" customHeight="1" x14ac:dyDescent="0.2">
      <c r="H148" s="36"/>
    </row>
    <row r="149" spans="8:8" s="32" customFormat="1" ht="12.75" customHeight="1" x14ac:dyDescent="0.2">
      <c r="H149" s="36"/>
    </row>
    <row r="150" spans="8:8" s="32" customFormat="1" ht="12.75" customHeight="1" x14ac:dyDescent="0.2">
      <c r="H150" s="36"/>
    </row>
    <row r="151" spans="8:8" s="32" customFormat="1" ht="12.75" customHeight="1" x14ac:dyDescent="0.2">
      <c r="H151" s="36"/>
    </row>
    <row r="152" spans="8:8" s="32" customFormat="1" ht="12.75" customHeight="1" x14ac:dyDescent="0.2">
      <c r="H152" s="36"/>
    </row>
    <row r="153" spans="8:8" s="32" customFormat="1" ht="12.75" customHeight="1" x14ac:dyDescent="0.2">
      <c r="H153" s="36"/>
    </row>
    <row r="154" spans="8:8" s="32" customFormat="1" ht="12.75" customHeight="1" x14ac:dyDescent="0.2">
      <c r="H154" s="36"/>
    </row>
    <row r="155" spans="8:8" s="32" customFormat="1" ht="12.75" customHeight="1" x14ac:dyDescent="0.2">
      <c r="H155" s="36"/>
    </row>
    <row r="156" spans="8:8" s="32" customFormat="1" ht="12.75" customHeight="1" x14ac:dyDescent="0.2">
      <c r="H156" s="36"/>
    </row>
    <row r="157" spans="8:8" s="32" customFormat="1" ht="12.75" customHeight="1" x14ac:dyDescent="0.2">
      <c r="H157" s="36"/>
    </row>
    <row r="158" spans="8:8" s="32" customFormat="1" ht="12.75" customHeight="1" x14ac:dyDescent="0.2">
      <c r="H158" s="36"/>
    </row>
    <row r="159" spans="8:8" s="32" customFormat="1" ht="12.75" customHeight="1" x14ac:dyDescent="0.2">
      <c r="H159" s="36"/>
    </row>
    <row r="160" spans="8:8" s="32" customFormat="1" ht="12.75" customHeight="1" x14ac:dyDescent="0.2">
      <c r="H160" s="36"/>
    </row>
    <row r="161" spans="8:8" s="32" customFormat="1" ht="12.75" customHeight="1" x14ac:dyDescent="0.2">
      <c r="H161" s="36"/>
    </row>
    <row r="162" spans="8:8" s="32" customFormat="1" ht="12.75" customHeight="1" x14ac:dyDescent="0.2">
      <c r="H162" s="36"/>
    </row>
    <row r="163" spans="8:8" s="32" customFormat="1" ht="12.75" customHeight="1" x14ac:dyDescent="0.2">
      <c r="H163" s="36"/>
    </row>
    <row r="164" spans="8:8" s="32" customFormat="1" ht="12.75" customHeight="1" x14ac:dyDescent="0.2">
      <c r="H164" s="36"/>
    </row>
    <row r="165" spans="8:8" s="32" customFormat="1" ht="12.75" customHeight="1" x14ac:dyDescent="0.2">
      <c r="H165" s="36"/>
    </row>
    <row r="166" spans="8:8" s="32" customFormat="1" ht="12.75" customHeight="1" x14ac:dyDescent="0.2">
      <c r="H166" s="36"/>
    </row>
    <row r="167" spans="8:8" s="32" customFormat="1" ht="12.75" customHeight="1" x14ac:dyDescent="0.2">
      <c r="H167" s="36"/>
    </row>
    <row r="168" spans="8:8" s="32" customFormat="1" ht="12.75" customHeight="1" x14ac:dyDescent="0.2">
      <c r="H168" s="36"/>
    </row>
    <row r="169" spans="8:8" s="32" customFormat="1" ht="12.75" customHeight="1" x14ac:dyDescent="0.2">
      <c r="H169" s="36"/>
    </row>
    <row r="170" spans="8:8" s="32" customFormat="1" ht="12.75" customHeight="1" x14ac:dyDescent="0.2">
      <c r="H170" s="36"/>
    </row>
    <row r="171" spans="8:8" s="32" customFormat="1" ht="12.75" customHeight="1" x14ac:dyDescent="0.2">
      <c r="H171" s="36"/>
    </row>
    <row r="172" spans="8:8" s="32" customFormat="1" ht="12.75" customHeight="1" x14ac:dyDescent="0.2">
      <c r="H172" s="36"/>
    </row>
    <row r="173" spans="8:8" s="32" customFormat="1" ht="12.75" customHeight="1" x14ac:dyDescent="0.2">
      <c r="H173" s="36"/>
    </row>
    <row r="174" spans="8:8" s="32" customFormat="1" ht="12.75" customHeight="1" x14ac:dyDescent="0.2">
      <c r="H174" s="36"/>
    </row>
    <row r="175" spans="8:8" s="32" customFormat="1" ht="12.75" customHeight="1" x14ac:dyDescent="0.2">
      <c r="H175" s="36"/>
    </row>
    <row r="176" spans="8:8" s="32" customFormat="1" ht="12.75" customHeight="1" x14ac:dyDescent="0.2">
      <c r="H176" s="36"/>
    </row>
    <row r="177" spans="8:8" s="32" customFormat="1" ht="12.75" customHeight="1" x14ac:dyDescent="0.2">
      <c r="H177" s="36"/>
    </row>
    <row r="178" spans="8:8" s="32" customFormat="1" ht="12.75" customHeight="1" x14ac:dyDescent="0.2">
      <c r="H178" s="36"/>
    </row>
    <row r="179" spans="8:8" s="32" customFormat="1" ht="12.75" customHeight="1" x14ac:dyDescent="0.2">
      <c r="H179" s="36"/>
    </row>
    <row r="180" spans="8:8" s="32" customFormat="1" ht="12.75" customHeight="1" x14ac:dyDescent="0.2">
      <c r="H180" s="36"/>
    </row>
    <row r="181" spans="8:8" s="32" customFormat="1" ht="12.75" customHeight="1" x14ac:dyDescent="0.2">
      <c r="H181" s="36"/>
    </row>
    <row r="182" spans="8:8" s="32" customFormat="1" ht="12.75" customHeight="1" x14ac:dyDescent="0.2">
      <c r="H182" s="36"/>
    </row>
    <row r="183" spans="8:8" s="32" customFormat="1" ht="12.75" customHeight="1" x14ac:dyDescent="0.2">
      <c r="H183" s="36"/>
    </row>
    <row r="184" spans="8:8" s="32" customFormat="1" ht="12.75" customHeight="1" x14ac:dyDescent="0.2">
      <c r="H184" s="36"/>
    </row>
    <row r="185" spans="8:8" s="32" customFormat="1" ht="12.75" customHeight="1" x14ac:dyDescent="0.2">
      <c r="H185" s="36"/>
    </row>
    <row r="186" spans="8:8" s="32" customFormat="1" ht="12.75" customHeight="1" x14ac:dyDescent="0.2">
      <c r="H186" s="36"/>
    </row>
    <row r="187" spans="8:8" s="32" customFormat="1" ht="12.75" customHeight="1" x14ac:dyDescent="0.2">
      <c r="H187" s="36"/>
    </row>
    <row r="188" spans="8:8" s="32" customFormat="1" ht="12.75" customHeight="1" x14ac:dyDescent="0.2">
      <c r="H188" s="36"/>
    </row>
    <row r="189" spans="8:8" s="32" customFormat="1" ht="12.75" customHeight="1" x14ac:dyDescent="0.2">
      <c r="H189" s="36"/>
    </row>
    <row r="190" spans="8:8" s="32" customFormat="1" ht="12.75" customHeight="1" x14ac:dyDescent="0.2">
      <c r="H190" s="36"/>
    </row>
    <row r="191" spans="8:8" s="32" customFormat="1" ht="12.75" customHeight="1" x14ac:dyDescent="0.2">
      <c r="H191" s="36"/>
    </row>
    <row r="192" spans="8:8" s="32" customFormat="1" ht="12.75" customHeight="1" x14ac:dyDescent="0.2">
      <c r="H192" s="36"/>
    </row>
    <row r="193" spans="8:8" s="32" customFormat="1" ht="12.75" customHeight="1" x14ac:dyDescent="0.2">
      <c r="H193" s="36"/>
    </row>
    <row r="194" spans="8:8" s="32" customFormat="1" ht="12.75" customHeight="1" x14ac:dyDescent="0.2">
      <c r="H194" s="36"/>
    </row>
    <row r="195" spans="8:8" s="32" customFormat="1" ht="12.75" customHeight="1" x14ac:dyDescent="0.2">
      <c r="H195" s="36"/>
    </row>
    <row r="196" spans="8:8" s="32" customFormat="1" ht="12.75" customHeight="1" x14ac:dyDescent="0.2">
      <c r="H196" s="36"/>
    </row>
    <row r="197" spans="8:8" s="32" customFormat="1" ht="12.75" customHeight="1" x14ac:dyDescent="0.2">
      <c r="H197" s="36"/>
    </row>
    <row r="198" spans="8:8" s="32" customFormat="1" ht="12.75" customHeight="1" x14ac:dyDescent="0.2">
      <c r="H198" s="36"/>
    </row>
    <row r="199" spans="8:8" s="32" customFormat="1" ht="12.75" customHeight="1" x14ac:dyDescent="0.2">
      <c r="H199" s="36"/>
    </row>
    <row r="200" spans="8:8" s="32" customFormat="1" ht="12.75" customHeight="1" x14ac:dyDescent="0.2">
      <c r="H200" s="36"/>
    </row>
    <row r="201" spans="8:8" s="32" customFormat="1" ht="12.75" customHeight="1" x14ac:dyDescent="0.2">
      <c r="H201" s="36"/>
    </row>
    <row r="202" spans="8:8" s="32" customFormat="1" ht="12.75" customHeight="1" x14ac:dyDescent="0.2">
      <c r="H202" s="36"/>
    </row>
    <row r="203" spans="8:8" s="32" customFormat="1" ht="12.75" customHeight="1" x14ac:dyDescent="0.2">
      <c r="H203" s="36"/>
    </row>
    <row r="204" spans="8:8" s="32" customFormat="1" ht="12.75" customHeight="1" x14ac:dyDescent="0.2">
      <c r="H204" s="36"/>
    </row>
    <row r="205" spans="8:8" s="32" customFormat="1" ht="12.75" customHeight="1" x14ac:dyDescent="0.2">
      <c r="H205" s="36"/>
    </row>
    <row r="206" spans="8:8" s="32" customFormat="1" ht="12.75" customHeight="1" x14ac:dyDescent="0.2">
      <c r="H206" s="36"/>
    </row>
    <row r="207" spans="8:8" s="32" customFormat="1" ht="12.75" customHeight="1" x14ac:dyDescent="0.2">
      <c r="H207" s="36"/>
    </row>
    <row r="208" spans="8:8" s="32" customFormat="1" ht="12.75" customHeight="1" x14ac:dyDescent="0.2">
      <c r="H208" s="36"/>
    </row>
    <row r="209" spans="8:8" s="32" customFormat="1" ht="12.75" customHeight="1" x14ac:dyDescent="0.2">
      <c r="H209" s="36"/>
    </row>
    <row r="210" spans="8:8" s="32" customFormat="1" ht="12.75" customHeight="1" x14ac:dyDescent="0.2">
      <c r="H210" s="36"/>
    </row>
    <row r="211" spans="8:8" s="32" customFormat="1" ht="12.75" customHeight="1" x14ac:dyDescent="0.2">
      <c r="H211" s="36"/>
    </row>
    <row r="212" spans="8:8" s="32" customFormat="1" ht="12.75" customHeight="1" x14ac:dyDescent="0.2">
      <c r="H212" s="36"/>
    </row>
    <row r="213" spans="8:8" s="32" customFormat="1" ht="12.75" customHeight="1" x14ac:dyDescent="0.2">
      <c r="H213" s="36"/>
    </row>
    <row r="214" spans="8:8" s="32" customFormat="1" ht="12.75" customHeight="1" x14ac:dyDescent="0.2">
      <c r="H214" s="36"/>
    </row>
    <row r="215" spans="8:8" s="32" customFormat="1" ht="12.75" customHeight="1" x14ac:dyDescent="0.2">
      <c r="H215" s="36"/>
    </row>
    <row r="216" spans="8:8" s="32" customFormat="1" ht="12.75" customHeight="1" x14ac:dyDescent="0.2">
      <c r="H216" s="36"/>
    </row>
    <row r="217" spans="8:8" s="32" customFormat="1" ht="12.75" customHeight="1" x14ac:dyDescent="0.2">
      <c r="H217" s="36"/>
    </row>
    <row r="218" spans="8:8" s="32" customFormat="1" ht="12.75" customHeight="1" x14ac:dyDescent="0.2">
      <c r="H218" s="36"/>
    </row>
    <row r="219" spans="8:8" s="32" customFormat="1" ht="12.75" customHeight="1" x14ac:dyDescent="0.2">
      <c r="H219" s="36"/>
    </row>
    <row r="220" spans="8:8" s="32" customFormat="1" ht="12.75" customHeight="1" x14ac:dyDescent="0.2">
      <c r="H220" s="36"/>
    </row>
    <row r="221" spans="8:8" s="32" customFormat="1" ht="12.75" customHeight="1" x14ac:dyDescent="0.2">
      <c r="H221" s="36"/>
    </row>
    <row r="222" spans="8:8" s="32" customFormat="1" ht="12.75" customHeight="1" x14ac:dyDescent="0.2">
      <c r="H222" s="36"/>
    </row>
    <row r="223" spans="8:8" s="32" customFormat="1" ht="12.75" customHeight="1" x14ac:dyDescent="0.2">
      <c r="H223" s="36"/>
    </row>
    <row r="224" spans="8:8" s="32" customFormat="1" ht="12.75" customHeight="1" x14ac:dyDescent="0.2">
      <c r="H224" s="36"/>
    </row>
    <row r="225" spans="8:8" s="32" customFormat="1" ht="12.75" customHeight="1" x14ac:dyDescent="0.2">
      <c r="H225" s="36"/>
    </row>
    <row r="226" spans="8:8" s="32" customFormat="1" ht="12.75" customHeight="1" x14ac:dyDescent="0.2">
      <c r="H226" s="36"/>
    </row>
    <row r="227" spans="8:8" s="32" customFormat="1" ht="12.75" customHeight="1" x14ac:dyDescent="0.2">
      <c r="H227" s="36"/>
    </row>
    <row r="228" spans="8:8" s="32" customFormat="1" ht="12.75" customHeight="1" x14ac:dyDescent="0.2">
      <c r="H228" s="36"/>
    </row>
    <row r="229" spans="8:8" s="32" customFormat="1" ht="12.75" customHeight="1" x14ac:dyDescent="0.2">
      <c r="H229" s="36"/>
    </row>
    <row r="230" spans="8:8" s="32" customFormat="1" ht="12.75" customHeight="1" x14ac:dyDescent="0.2">
      <c r="H230" s="36"/>
    </row>
    <row r="231" spans="8:8" s="32" customFormat="1" ht="12.75" customHeight="1" x14ac:dyDescent="0.2">
      <c r="H231" s="36"/>
    </row>
    <row r="232" spans="8:8" s="32" customFormat="1" ht="12.75" customHeight="1" x14ac:dyDescent="0.2">
      <c r="H232" s="36"/>
    </row>
    <row r="233" spans="8:8" s="32" customFormat="1" ht="12.75" customHeight="1" x14ac:dyDescent="0.2">
      <c r="H233" s="36"/>
    </row>
    <row r="234" spans="8:8" s="32" customFormat="1" ht="12.75" customHeight="1" x14ac:dyDescent="0.2">
      <c r="H234" s="36"/>
    </row>
    <row r="235" spans="8:8" s="32" customFormat="1" ht="12.75" customHeight="1" x14ac:dyDescent="0.2">
      <c r="H235" s="36"/>
    </row>
    <row r="236" spans="8:8" s="32" customFormat="1" ht="12.75" customHeight="1" x14ac:dyDescent="0.2">
      <c r="H236" s="36"/>
    </row>
    <row r="237" spans="8:8" s="32" customFormat="1" ht="12.75" customHeight="1" x14ac:dyDescent="0.2">
      <c r="H237" s="36"/>
    </row>
    <row r="238" spans="8:8" s="32" customFormat="1" ht="12.75" customHeight="1" x14ac:dyDescent="0.2">
      <c r="H238" s="36"/>
    </row>
    <row r="239" spans="8:8" s="32" customFormat="1" ht="12.75" customHeight="1" x14ac:dyDescent="0.2">
      <c r="H239" s="36"/>
    </row>
    <row r="240" spans="8:8" s="32" customFormat="1" ht="12.75" customHeight="1" x14ac:dyDescent="0.2">
      <c r="H240" s="36"/>
    </row>
    <row r="241" spans="8:8" s="32" customFormat="1" ht="12.75" customHeight="1" x14ac:dyDescent="0.2">
      <c r="H241" s="36"/>
    </row>
    <row r="242" spans="8:8" s="32" customFormat="1" ht="12.75" customHeight="1" x14ac:dyDescent="0.2">
      <c r="H242" s="36"/>
    </row>
    <row r="243" spans="8:8" s="32" customFormat="1" ht="12.75" customHeight="1" x14ac:dyDescent="0.2">
      <c r="H243" s="36"/>
    </row>
    <row r="244" spans="8:8" s="32" customFormat="1" ht="12.75" customHeight="1" x14ac:dyDescent="0.2">
      <c r="H244" s="36"/>
    </row>
    <row r="245" spans="8:8" s="32" customFormat="1" ht="12.75" customHeight="1" x14ac:dyDescent="0.2">
      <c r="H245" s="36"/>
    </row>
    <row r="246" spans="8:8" s="32" customFormat="1" ht="12.75" customHeight="1" x14ac:dyDescent="0.2">
      <c r="H246" s="36"/>
    </row>
    <row r="247" spans="8:8" s="32" customFormat="1" ht="12.75" customHeight="1" x14ac:dyDescent="0.2">
      <c r="H247" s="36"/>
    </row>
    <row r="248" spans="8:8" s="32" customFormat="1" ht="12.75" customHeight="1" x14ac:dyDescent="0.2">
      <c r="H248" s="36"/>
    </row>
    <row r="249" spans="8:8" s="32" customFormat="1" ht="12.75" customHeight="1" x14ac:dyDescent="0.2">
      <c r="H249" s="36"/>
    </row>
    <row r="250" spans="8:8" s="32" customFormat="1" ht="12.75" customHeight="1" x14ac:dyDescent="0.2">
      <c r="H250" s="36"/>
    </row>
    <row r="251" spans="8:8" s="32" customFormat="1" ht="12.75" customHeight="1" x14ac:dyDescent="0.2">
      <c r="H251" s="36"/>
    </row>
    <row r="252" spans="8:8" s="32" customFormat="1" ht="12.75" customHeight="1" x14ac:dyDescent="0.2">
      <c r="H252" s="36"/>
    </row>
    <row r="253" spans="8:8" s="32" customFormat="1" ht="12.75" customHeight="1" x14ac:dyDescent="0.2">
      <c r="H253" s="36"/>
    </row>
    <row r="254" spans="8:8" s="32" customFormat="1" ht="12.75" customHeight="1" x14ac:dyDescent="0.2">
      <c r="H254" s="36"/>
    </row>
    <row r="255" spans="8:8" s="32" customFormat="1" ht="12.75" customHeight="1" x14ac:dyDescent="0.2">
      <c r="H255" s="36"/>
    </row>
    <row r="256" spans="8:8" s="32" customFormat="1" ht="12.75" customHeight="1" x14ac:dyDescent="0.2">
      <c r="H256" s="36"/>
    </row>
    <row r="257" spans="8:8" s="32" customFormat="1" ht="12.75" customHeight="1" x14ac:dyDescent="0.2">
      <c r="H257" s="36"/>
    </row>
    <row r="258" spans="8:8" s="32" customFormat="1" ht="12.75" customHeight="1" x14ac:dyDescent="0.2">
      <c r="H258" s="36"/>
    </row>
    <row r="259" spans="8:8" s="32" customFormat="1" ht="12.75" customHeight="1" x14ac:dyDescent="0.2">
      <c r="H259" s="36"/>
    </row>
    <row r="260" spans="8:8" s="32" customFormat="1" ht="12.75" customHeight="1" x14ac:dyDescent="0.2">
      <c r="H260" s="36"/>
    </row>
    <row r="261" spans="8:8" s="32" customFormat="1" ht="12.75" customHeight="1" x14ac:dyDescent="0.2">
      <c r="H261" s="36"/>
    </row>
    <row r="262" spans="8:8" s="32" customFormat="1" ht="12.75" customHeight="1" x14ac:dyDescent="0.2">
      <c r="H262" s="36"/>
    </row>
    <row r="263" spans="8:8" s="32" customFormat="1" ht="12.75" customHeight="1" x14ac:dyDescent="0.2">
      <c r="H263" s="36"/>
    </row>
    <row r="264" spans="8:8" s="32" customFormat="1" ht="12.75" customHeight="1" x14ac:dyDescent="0.2">
      <c r="H264" s="36"/>
    </row>
    <row r="265" spans="8:8" s="32" customFormat="1" ht="12.75" customHeight="1" x14ac:dyDescent="0.2">
      <c r="H265" s="36"/>
    </row>
    <row r="266" spans="8:8" s="32" customFormat="1" ht="12.75" customHeight="1" x14ac:dyDescent="0.2">
      <c r="H266" s="36"/>
    </row>
    <row r="267" spans="8:8" s="32" customFormat="1" ht="12.75" customHeight="1" x14ac:dyDescent="0.2">
      <c r="H267" s="36"/>
    </row>
    <row r="268" spans="8:8" s="32" customFormat="1" ht="12.75" customHeight="1" x14ac:dyDescent="0.2">
      <c r="H268" s="36"/>
    </row>
    <row r="269" spans="8:8" s="32" customFormat="1" ht="12.75" customHeight="1" x14ac:dyDescent="0.2">
      <c r="H269" s="36"/>
    </row>
    <row r="270" spans="8:8" s="32" customFormat="1" ht="12.75" customHeight="1" x14ac:dyDescent="0.2">
      <c r="H270" s="36"/>
    </row>
    <row r="271" spans="8:8" s="32" customFormat="1" ht="12.75" customHeight="1" x14ac:dyDescent="0.2">
      <c r="H271" s="36"/>
    </row>
    <row r="272" spans="8:8" s="32" customFormat="1" ht="12.75" customHeight="1" x14ac:dyDescent="0.2">
      <c r="H272" s="36"/>
    </row>
    <row r="273" spans="8:8" s="32" customFormat="1" ht="12.75" customHeight="1" x14ac:dyDescent="0.2">
      <c r="H273" s="36"/>
    </row>
    <row r="274" spans="8:8" s="32" customFormat="1" ht="12.75" customHeight="1" x14ac:dyDescent="0.2">
      <c r="H274" s="36"/>
    </row>
    <row r="275" spans="8:8" s="32" customFormat="1" ht="12.75" customHeight="1" x14ac:dyDescent="0.2">
      <c r="H275" s="36"/>
    </row>
    <row r="276" spans="8:8" s="32" customFormat="1" ht="12.75" customHeight="1" x14ac:dyDescent="0.2">
      <c r="H276" s="36"/>
    </row>
    <row r="277" spans="8:8" s="32" customFormat="1" ht="12.75" customHeight="1" x14ac:dyDescent="0.2">
      <c r="H277" s="36"/>
    </row>
    <row r="278" spans="8:8" s="32" customFormat="1" ht="12.75" customHeight="1" x14ac:dyDescent="0.2">
      <c r="H278" s="36"/>
    </row>
    <row r="279" spans="8:8" s="32" customFormat="1" ht="12.75" customHeight="1" x14ac:dyDescent="0.2">
      <c r="H279" s="36"/>
    </row>
    <row r="280" spans="8:8" s="32" customFormat="1" ht="12.75" customHeight="1" x14ac:dyDescent="0.2">
      <c r="H280" s="36"/>
    </row>
    <row r="281" spans="8:8" s="32" customFormat="1" ht="12.75" customHeight="1" x14ac:dyDescent="0.2">
      <c r="H281" s="36"/>
    </row>
    <row r="282" spans="8:8" s="32" customFormat="1" ht="12.75" customHeight="1" x14ac:dyDescent="0.2">
      <c r="H282" s="36"/>
    </row>
    <row r="283" spans="8:8" s="32" customFormat="1" ht="12.75" customHeight="1" x14ac:dyDescent="0.2">
      <c r="H283" s="36"/>
    </row>
    <row r="284" spans="8:8" s="32" customFormat="1" ht="12.75" customHeight="1" x14ac:dyDescent="0.2">
      <c r="H284" s="36"/>
    </row>
    <row r="285" spans="8:8" s="32" customFormat="1" ht="12.75" customHeight="1" x14ac:dyDescent="0.2">
      <c r="H285" s="36"/>
    </row>
    <row r="286" spans="8:8" s="32" customFormat="1" ht="12.75" customHeight="1" x14ac:dyDescent="0.2">
      <c r="H286" s="36"/>
    </row>
    <row r="287" spans="8:8" s="32" customFormat="1" ht="12.75" customHeight="1" x14ac:dyDescent="0.2">
      <c r="H287" s="36"/>
    </row>
    <row r="288" spans="8:8" s="32" customFormat="1" ht="12.75" customHeight="1" x14ac:dyDescent="0.2">
      <c r="H288" s="36"/>
    </row>
    <row r="289" spans="8:8" s="32" customFormat="1" ht="12.75" customHeight="1" x14ac:dyDescent="0.2">
      <c r="H289" s="36"/>
    </row>
    <row r="290" spans="8:8" s="32" customFormat="1" ht="12.75" customHeight="1" x14ac:dyDescent="0.2">
      <c r="H290" s="36"/>
    </row>
    <row r="291" spans="8:8" s="32" customFormat="1" ht="12.75" customHeight="1" x14ac:dyDescent="0.2">
      <c r="H291" s="36"/>
    </row>
    <row r="292" spans="8:8" s="32" customFormat="1" ht="12.75" customHeight="1" x14ac:dyDescent="0.2">
      <c r="H292" s="36"/>
    </row>
    <row r="293" spans="8:8" s="32" customFormat="1" ht="12.75" customHeight="1" x14ac:dyDescent="0.2">
      <c r="H293" s="36"/>
    </row>
    <row r="294" spans="8:8" s="32" customFormat="1" ht="12.75" customHeight="1" x14ac:dyDescent="0.2">
      <c r="H294" s="36"/>
    </row>
    <row r="295" spans="8:8" s="32" customFormat="1" ht="12.75" customHeight="1" x14ac:dyDescent="0.2">
      <c r="H295" s="36"/>
    </row>
    <row r="296" spans="8:8" s="32" customFormat="1" ht="12.75" customHeight="1" x14ac:dyDescent="0.2">
      <c r="H296" s="36"/>
    </row>
    <row r="297" spans="8:8" s="32" customFormat="1" ht="12.75" customHeight="1" x14ac:dyDescent="0.2">
      <c r="H297" s="36"/>
    </row>
    <row r="298" spans="8:8" s="32" customFormat="1" ht="12.75" customHeight="1" x14ac:dyDescent="0.2">
      <c r="H298" s="36"/>
    </row>
    <row r="299" spans="8:8" s="32" customFormat="1" ht="12.75" customHeight="1" x14ac:dyDescent="0.2">
      <c r="H299" s="36"/>
    </row>
    <row r="300" spans="8:8" s="32" customFormat="1" ht="12.75" customHeight="1" x14ac:dyDescent="0.2">
      <c r="H300" s="36"/>
    </row>
    <row r="301" spans="8:8" s="32" customFormat="1" ht="12.75" customHeight="1" x14ac:dyDescent="0.2">
      <c r="H301" s="36"/>
    </row>
    <row r="302" spans="8:8" s="32" customFormat="1" ht="12.75" customHeight="1" x14ac:dyDescent="0.2">
      <c r="H302" s="36"/>
    </row>
    <row r="303" spans="8:8" s="32" customFormat="1" ht="12.75" customHeight="1" x14ac:dyDescent="0.2">
      <c r="H303" s="36"/>
    </row>
    <row r="304" spans="8:8" s="32" customFormat="1" ht="12.75" customHeight="1" x14ac:dyDescent="0.2">
      <c r="H304" s="36"/>
    </row>
    <row r="305" spans="8:8" s="32" customFormat="1" ht="12.75" customHeight="1" x14ac:dyDescent="0.2">
      <c r="H305" s="36"/>
    </row>
    <row r="306" spans="8:8" s="32" customFormat="1" ht="12.75" customHeight="1" x14ac:dyDescent="0.2">
      <c r="H306" s="36"/>
    </row>
    <row r="307" spans="8:8" s="32" customFormat="1" ht="12.75" customHeight="1" x14ac:dyDescent="0.2">
      <c r="H307" s="36"/>
    </row>
    <row r="308" spans="8:8" s="32" customFormat="1" ht="12.75" customHeight="1" x14ac:dyDescent="0.2">
      <c r="H308" s="36"/>
    </row>
    <row r="309" spans="8:8" s="32" customFormat="1" ht="12.75" customHeight="1" x14ac:dyDescent="0.2">
      <c r="H309" s="36"/>
    </row>
    <row r="310" spans="8:8" s="32" customFormat="1" ht="12.75" customHeight="1" x14ac:dyDescent="0.2">
      <c r="H310" s="36"/>
    </row>
    <row r="311" spans="8:8" s="32" customFormat="1" ht="12.75" customHeight="1" x14ac:dyDescent="0.2">
      <c r="H311" s="36"/>
    </row>
    <row r="312" spans="8:8" s="32" customFormat="1" ht="12.75" customHeight="1" x14ac:dyDescent="0.2">
      <c r="H312" s="36"/>
    </row>
    <row r="313" spans="8:8" s="32" customFormat="1" ht="12.75" customHeight="1" x14ac:dyDescent="0.2">
      <c r="H313" s="36"/>
    </row>
    <row r="314" spans="8:8" s="32" customFormat="1" ht="12.75" customHeight="1" x14ac:dyDescent="0.2">
      <c r="H314" s="36"/>
    </row>
    <row r="315" spans="8:8" s="32" customFormat="1" ht="12.75" customHeight="1" x14ac:dyDescent="0.2">
      <c r="H315" s="36"/>
    </row>
    <row r="316" spans="8:8" s="32" customFormat="1" ht="12.75" customHeight="1" x14ac:dyDescent="0.2">
      <c r="H316" s="36"/>
    </row>
    <row r="317" spans="8:8" s="32" customFormat="1" ht="12.75" customHeight="1" x14ac:dyDescent="0.2">
      <c r="H317" s="36"/>
    </row>
    <row r="318" spans="8:8" s="32" customFormat="1" ht="12.75" customHeight="1" x14ac:dyDescent="0.2">
      <c r="H318" s="36"/>
    </row>
    <row r="319" spans="8:8" s="32" customFormat="1" ht="12.75" customHeight="1" x14ac:dyDescent="0.2">
      <c r="H319" s="36"/>
    </row>
    <row r="320" spans="8:8" s="32" customFormat="1" ht="12.75" customHeight="1" x14ac:dyDescent="0.2">
      <c r="H320" s="36"/>
    </row>
    <row r="321" spans="8:8" s="32" customFormat="1" ht="12.75" customHeight="1" x14ac:dyDescent="0.2">
      <c r="H321" s="36"/>
    </row>
    <row r="322" spans="8:8" s="32" customFormat="1" ht="12.75" customHeight="1" x14ac:dyDescent="0.2">
      <c r="H322" s="36"/>
    </row>
    <row r="323" spans="8:8" s="32" customFormat="1" ht="12.75" customHeight="1" x14ac:dyDescent="0.2">
      <c r="H323" s="36"/>
    </row>
    <row r="324" spans="8:8" s="32" customFormat="1" ht="12.75" customHeight="1" x14ac:dyDescent="0.2">
      <c r="H324" s="36"/>
    </row>
    <row r="325" spans="8:8" s="32" customFormat="1" ht="12.75" customHeight="1" x14ac:dyDescent="0.2">
      <c r="H325" s="36"/>
    </row>
    <row r="326" spans="8:8" s="32" customFormat="1" ht="12.75" customHeight="1" x14ac:dyDescent="0.2">
      <c r="H326" s="36"/>
    </row>
    <row r="327" spans="8:8" s="32" customFormat="1" ht="12.75" customHeight="1" x14ac:dyDescent="0.2">
      <c r="H327" s="36"/>
    </row>
    <row r="328" spans="8:8" s="32" customFormat="1" ht="12.75" customHeight="1" x14ac:dyDescent="0.2">
      <c r="H328" s="36"/>
    </row>
    <row r="329" spans="8:8" s="32" customFormat="1" ht="12.75" customHeight="1" x14ac:dyDescent="0.2">
      <c r="H329" s="36"/>
    </row>
    <row r="330" spans="8:8" s="32" customFormat="1" ht="12.75" customHeight="1" x14ac:dyDescent="0.2">
      <c r="H330" s="36"/>
    </row>
    <row r="331" spans="8:8" s="32" customFormat="1" ht="12.75" customHeight="1" x14ac:dyDescent="0.2">
      <c r="H331" s="36"/>
    </row>
    <row r="332" spans="8:8" s="32" customFormat="1" ht="12.75" customHeight="1" x14ac:dyDescent="0.2">
      <c r="H332" s="36"/>
    </row>
    <row r="333" spans="8:8" s="32" customFormat="1" ht="12.75" customHeight="1" x14ac:dyDescent="0.2">
      <c r="H333" s="36"/>
    </row>
    <row r="334" spans="8:8" s="32" customFormat="1" ht="12.75" customHeight="1" x14ac:dyDescent="0.2">
      <c r="H334" s="36"/>
    </row>
    <row r="335" spans="8:8" s="32" customFormat="1" ht="12.75" customHeight="1" x14ac:dyDescent="0.2">
      <c r="H335" s="36"/>
    </row>
    <row r="336" spans="8:8" s="32" customFormat="1" ht="12.75" customHeight="1" x14ac:dyDescent="0.2">
      <c r="H336" s="36"/>
    </row>
    <row r="337" spans="8:8" s="32" customFormat="1" ht="12.75" customHeight="1" x14ac:dyDescent="0.2">
      <c r="H337" s="36"/>
    </row>
    <row r="338" spans="8:8" s="32" customFormat="1" ht="12.75" customHeight="1" x14ac:dyDescent="0.2">
      <c r="H338" s="36"/>
    </row>
    <row r="339" spans="8:8" s="32" customFormat="1" ht="12.75" customHeight="1" x14ac:dyDescent="0.2">
      <c r="H339" s="36"/>
    </row>
    <row r="340" spans="8:8" s="32" customFormat="1" ht="12.75" customHeight="1" x14ac:dyDescent="0.2">
      <c r="H340" s="36"/>
    </row>
    <row r="341" spans="8:8" s="32" customFormat="1" ht="12.75" customHeight="1" x14ac:dyDescent="0.2">
      <c r="H341" s="36"/>
    </row>
    <row r="342" spans="8:8" s="32" customFormat="1" ht="12.75" customHeight="1" x14ac:dyDescent="0.2">
      <c r="H342" s="36"/>
    </row>
    <row r="343" spans="8:8" s="32" customFormat="1" ht="12.75" customHeight="1" x14ac:dyDescent="0.2">
      <c r="H343" s="36"/>
    </row>
    <row r="344" spans="8:8" s="32" customFormat="1" ht="12.75" customHeight="1" x14ac:dyDescent="0.2">
      <c r="H344" s="36"/>
    </row>
    <row r="345" spans="8:8" s="32" customFormat="1" ht="12.75" customHeight="1" x14ac:dyDescent="0.2">
      <c r="H345" s="36"/>
    </row>
    <row r="346" spans="8:8" s="32" customFormat="1" ht="12.75" customHeight="1" x14ac:dyDescent="0.2">
      <c r="H346" s="36"/>
    </row>
    <row r="347" spans="8:8" s="32" customFormat="1" ht="12.75" customHeight="1" x14ac:dyDescent="0.2">
      <c r="H347" s="36"/>
    </row>
    <row r="348" spans="8:8" s="32" customFormat="1" ht="12.75" customHeight="1" x14ac:dyDescent="0.2">
      <c r="H348" s="36"/>
    </row>
    <row r="349" spans="8:8" s="32" customFormat="1" ht="12.75" customHeight="1" x14ac:dyDescent="0.2">
      <c r="H349" s="36"/>
    </row>
    <row r="350" spans="8:8" s="32" customFormat="1" ht="12.75" customHeight="1" x14ac:dyDescent="0.2">
      <c r="H350" s="36"/>
    </row>
    <row r="351" spans="8:8" s="32" customFormat="1" ht="12.75" customHeight="1" x14ac:dyDescent="0.2">
      <c r="H351" s="36"/>
    </row>
    <row r="352" spans="8:8" s="32" customFormat="1" ht="12.75" customHeight="1" x14ac:dyDescent="0.2">
      <c r="H352" s="36"/>
    </row>
    <row r="353" spans="8:8" s="32" customFormat="1" ht="12.75" customHeight="1" x14ac:dyDescent="0.2">
      <c r="H353" s="36"/>
    </row>
    <row r="354" spans="8:8" s="32" customFormat="1" ht="12.75" customHeight="1" x14ac:dyDescent="0.2">
      <c r="H354" s="36"/>
    </row>
    <row r="355" spans="8:8" s="32" customFormat="1" ht="12.75" customHeight="1" x14ac:dyDescent="0.2">
      <c r="H355" s="36"/>
    </row>
    <row r="356" spans="8:8" s="32" customFormat="1" ht="12.75" customHeight="1" x14ac:dyDescent="0.2">
      <c r="H356" s="36"/>
    </row>
    <row r="357" spans="8:8" s="32" customFormat="1" ht="12.75" customHeight="1" x14ac:dyDescent="0.2">
      <c r="H357" s="36"/>
    </row>
    <row r="358" spans="8:8" s="32" customFormat="1" ht="12.75" customHeight="1" x14ac:dyDescent="0.2">
      <c r="H358" s="36"/>
    </row>
    <row r="359" spans="8:8" s="32" customFormat="1" ht="12.75" customHeight="1" x14ac:dyDescent="0.2">
      <c r="H359" s="36"/>
    </row>
    <row r="360" spans="8:8" s="32" customFormat="1" ht="12.75" customHeight="1" x14ac:dyDescent="0.2">
      <c r="H360" s="36"/>
    </row>
    <row r="361" spans="8:8" s="32" customFormat="1" ht="12.75" customHeight="1" x14ac:dyDescent="0.2">
      <c r="H361" s="36"/>
    </row>
    <row r="362" spans="8:8" s="32" customFormat="1" ht="12.75" customHeight="1" x14ac:dyDescent="0.2">
      <c r="H362" s="36"/>
    </row>
    <row r="363" spans="8:8" s="32" customFormat="1" ht="12.75" customHeight="1" x14ac:dyDescent="0.2">
      <c r="H363" s="36"/>
    </row>
    <row r="364" spans="8:8" s="32" customFormat="1" ht="12.75" customHeight="1" x14ac:dyDescent="0.2">
      <c r="H364" s="36"/>
    </row>
    <row r="365" spans="8:8" s="32" customFormat="1" ht="12.75" customHeight="1" x14ac:dyDescent="0.2">
      <c r="H365" s="36"/>
    </row>
    <row r="366" spans="8:8" s="32" customFormat="1" ht="12.75" customHeight="1" x14ac:dyDescent="0.2">
      <c r="H366" s="36"/>
    </row>
    <row r="367" spans="8:8" s="32" customFormat="1" ht="12.75" customHeight="1" x14ac:dyDescent="0.2">
      <c r="H367" s="36"/>
    </row>
    <row r="368" spans="8:8" s="32" customFormat="1" ht="12.75" customHeight="1" x14ac:dyDescent="0.2">
      <c r="H368" s="36"/>
    </row>
    <row r="369" spans="8:8" s="32" customFormat="1" ht="12.75" customHeight="1" x14ac:dyDescent="0.2">
      <c r="H369" s="36"/>
    </row>
    <row r="370" spans="8:8" s="32" customFormat="1" ht="12.75" customHeight="1" x14ac:dyDescent="0.2">
      <c r="H370" s="36"/>
    </row>
    <row r="371" spans="8:8" s="32" customFormat="1" ht="12.75" customHeight="1" x14ac:dyDescent="0.2">
      <c r="H371" s="36"/>
    </row>
    <row r="372" spans="8:8" s="32" customFormat="1" ht="12.75" customHeight="1" x14ac:dyDescent="0.2">
      <c r="H372" s="36"/>
    </row>
    <row r="373" spans="8:8" s="32" customFormat="1" ht="12.75" customHeight="1" x14ac:dyDescent="0.2">
      <c r="H373" s="36"/>
    </row>
    <row r="374" spans="8:8" s="32" customFormat="1" ht="12.75" customHeight="1" x14ac:dyDescent="0.2">
      <c r="H374" s="36"/>
    </row>
    <row r="375" spans="8:8" s="32" customFormat="1" ht="12.75" customHeight="1" x14ac:dyDescent="0.2">
      <c r="H375" s="36"/>
    </row>
    <row r="376" spans="8:8" s="32" customFormat="1" ht="12.75" customHeight="1" x14ac:dyDescent="0.2">
      <c r="H376" s="36"/>
    </row>
    <row r="377" spans="8:8" s="32" customFormat="1" ht="12.75" customHeight="1" x14ac:dyDescent="0.2">
      <c r="H377" s="36"/>
    </row>
    <row r="378" spans="8:8" s="32" customFormat="1" ht="12.75" customHeight="1" x14ac:dyDescent="0.2">
      <c r="H378" s="36"/>
    </row>
    <row r="379" spans="8:8" s="32" customFormat="1" ht="12.75" customHeight="1" x14ac:dyDescent="0.2">
      <c r="H379" s="36"/>
    </row>
    <row r="380" spans="8:8" s="32" customFormat="1" ht="12.75" customHeight="1" x14ac:dyDescent="0.2">
      <c r="H380" s="36"/>
    </row>
    <row r="381" spans="8:8" s="32" customFormat="1" ht="12.75" customHeight="1" x14ac:dyDescent="0.2">
      <c r="H381" s="36"/>
    </row>
    <row r="382" spans="8:8" s="32" customFormat="1" ht="12.75" customHeight="1" x14ac:dyDescent="0.2">
      <c r="H382" s="36"/>
    </row>
    <row r="383" spans="8:8" s="32" customFormat="1" ht="12.75" customHeight="1" x14ac:dyDescent="0.2">
      <c r="H383" s="36"/>
    </row>
    <row r="384" spans="8:8" s="32" customFormat="1" ht="12.75" customHeight="1" x14ac:dyDescent="0.2">
      <c r="H384" s="36"/>
    </row>
    <row r="385" spans="8:8" s="32" customFormat="1" ht="12.75" customHeight="1" x14ac:dyDescent="0.2">
      <c r="H385" s="36"/>
    </row>
    <row r="386" spans="8:8" s="32" customFormat="1" ht="12.75" customHeight="1" x14ac:dyDescent="0.2">
      <c r="H386" s="36"/>
    </row>
    <row r="387" spans="8:8" s="32" customFormat="1" ht="12.75" customHeight="1" x14ac:dyDescent="0.2">
      <c r="H387" s="36"/>
    </row>
    <row r="388" spans="8:8" s="32" customFormat="1" ht="12.75" customHeight="1" x14ac:dyDescent="0.2">
      <c r="H388" s="36"/>
    </row>
    <row r="389" spans="8:8" s="32" customFormat="1" ht="12.75" customHeight="1" x14ac:dyDescent="0.2">
      <c r="H389" s="36"/>
    </row>
    <row r="390" spans="8:8" s="32" customFormat="1" ht="12.75" customHeight="1" x14ac:dyDescent="0.2">
      <c r="H390" s="36"/>
    </row>
    <row r="391" spans="8:8" s="32" customFormat="1" ht="12.75" customHeight="1" x14ac:dyDescent="0.2">
      <c r="H391" s="36"/>
    </row>
    <row r="392" spans="8:8" s="32" customFormat="1" ht="12.75" customHeight="1" x14ac:dyDescent="0.2">
      <c r="H392" s="36"/>
    </row>
    <row r="393" spans="8:8" s="32" customFormat="1" ht="12.75" customHeight="1" x14ac:dyDescent="0.2">
      <c r="H393" s="36"/>
    </row>
    <row r="394" spans="8:8" s="32" customFormat="1" ht="12.75" customHeight="1" x14ac:dyDescent="0.2">
      <c r="H394" s="36"/>
    </row>
    <row r="395" spans="8:8" s="32" customFormat="1" ht="12.75" customHeight="1" x14ac:dyDescent="0.2">
      <c r="H395" s="36"/>
    </row>
    <row r="396" spans="8:8" s="32" customFormat="1" ht="12.75" customHeight="1" x14ac:dyDescent="0.2">
      <c r="H396" s="36"/>
    </row>
    <row r="397" spans="8:8" s="32" customFormat="1" ht="12.75" customHeight="1" x14ac:dyDescent="0.2">
      <c r="H397" s="36"/>
    </row>
    <row r="398" spans="8:8" s="32" customFormat="1" ht="12.75" customHeight="1" x14ac:dyDescent="0.2">
      <c r="H398" s="36"/>
    </row>
    <row r="399" spans="8:8" s="32" customFormat="1" ht="12.75" customHeight="1" x14ac:dyDescent="0.2">
      <c r="H399" s="36"/>
    </row>
    <row r="400" spans="8:8" s="32" customFormat="1" ht="12.75" customHeight="1" x14ac:dyDescent="0.2">
      <c r="H400" s="36"/>
    </row>
    <row r="401" spans="8:8" s="32" customFormat="1" ht="12.75" customHeight="1" x14ac:dyDescent="0.2">
      <c r="H401" s="36"/>
    </row>
    <row r="402" spans="8:8" s="32" customFormat="1" ht="12.75" customHeight="1" x14ac:dyDescent="0.2">
      <c r="H402" s="36"/>
    </row>
    <row r="403" spans="8:8" s="32" customFormat="1" ht="12.75" customHeight="1" x14ac:dyDescent="0.2">
      <c r="H403" s="36"/>
    </row>
    <row r="404" spans="8:8" s="32" customFormat="1" ht="12.75" customHeight="1" x14ac:dyDescent="0.2">
      <c r="H404" s="36"/>
    </row>
    <row r="405" spans="8:8" s="32" customFormat="1" ht="12.75" customHeight="1" x14ac:dyDescent="0.2">
      <c r="H405" s="36"/>
    </row>
    <row r="406" spans="8:8" s="32" customFormat="1" ht="12.75" customHeight="1" x14ac:dyDescent="0.2">
      <c r="H406" s="36"/>
    </row>
    <row r="407" spans="8:8" s="32" customFormat="1" ht="12.75" customHeight="1" x14ac:dyDescent="0.2">
      <c r="H407" s="36"/>
    </row>
    <row r="408" spans="8:8" s="32" customFormat="1" ht="12.75" customHeight="1" x14ac:dyDescent="0.2">
      <c r="H408" s="36"/>
    </row>
    <row r="409" spans="8:8" s="32" customFormat="1" ht="12.75" customHeight="1" x14ac:dyDescent="0.2">
      <c r="H409" s="36"/>
    </row>
    <row r="410" spans="8:8" s="32" customFormat="1" ht="12.75" customHeight="1" x14ac:dyDescent="0.2">
      <c r="H410" s="36"/>
    </row>
    <row r="411" spans="8:8" s="32" customFormat="1" ht="12.75" customHeight="1" x14ac:dyDescent="0.2">
      <c r="H411" s="36"/>
    </row>
    <row r="412" spans="8:8" s="32" customFormat="1" ht="12.75" customHeight="1" x14ac:dyDescent="0.2">
      <c r="H412" s="36"/>
    </row>
    <row r="413" spans="8:8" s="32" customFormat="1" ht="12.75" customHeight="1" x14ac:dyDescent="0.2">
      <c r="H413" s="36"/>
    </row>
    <row r="414" spans="8:8" s="32" customFormat="1" ht="12.75" customHeight="1" x14ac:dyDescent="0.2">
      <c r="H414" s="36"/>
    </row>
    <row r="415" spans="8:8" s="32" customFormat="1" ht="12.75" customHeight="1" x14ac:dyDescent="0.2">
      <c r="H415" s="36"/>
    </row>
    <row r="416" spans="8:8" s="32" customFormat="1" ht="12.75" customHeight="1" x14ac:dyDescent="0.2">
      <c r="H416" s="36"/>
    </row>
    <row r="417" spans="8:8" s="32" customFormat="1" ht="12.75" customHeight="1" x14ac:dyDescent="0.2">
      <c r="H417" s="36"/>
    </row>
    <row r="418" spans="8:8" s="32" customFormat="1" ht="12.75" customHeight="1" x14ac:dyDescent="0.2">
      <c r="H418" s="36"/>
    </row>
    <row r="419" spans="8:8" s="32" customFormat="1" ht="12.75" customHeight="1" x14ac:dyDescent="0.2">
      <c r="H419" s="36"/>
    </row>
    <row r="420" spans="8:8" s="32" customFormat="1" ht="12.75" customHeight="1" x14ac:dyDescent="0.2">
      <c r="H420" s="36"/>
    </row>
    <row r="421" spans="8:8" s="32" customFormat="1" ht="12.75" customHeight="1" x14ac:dyDescent="0.2">
      <c r="H421" s="36"/>
    </row>
    <row r="422" spans="8:8" s="32" customFormat="1" ht="12.75" customHeight="1" x14ac:dyDescent="0.2">
      <c r="H422" s="36"/>
    </row>
    <row r="423" spans="8:8" s="32" customFormat="1" ht="12.75" customHeight="1" x14ac:dyDescent="0.2">
      <c r="H423" s="36"/>
    </row>
    <row r="424" spans="8:8" s="32" customFormat="1" ht="12.75" customHeight="1" x14ac:dyDescent="0.2">
      <c r="H424" s="36"/>
    </row>
    <row r="425" spans="8:8" s="32" customFormat="1" ht="12.75" customHeight="1" x14ac:dyDescent="0.2">
      <c r="H425" s="36"/>
    </row>
    <row r="426" spans="8:8" s="32" customFormat="1" ht="12.75" customHeight="1" x14ac:dyDescent="0.2">
      <c r="H426" s="36"/>
    </row>
    <row r="427" spans="8:8" s="32" customFormat="1" ht="12.75" customHeight="1" x14ac:dyDescent="0.2">
      <c r="H427" s="36"/>
    </row>
    <row r="428" spans="8:8" s="32" customFormat="1" ht="12.75" customHeight="1" x14ac:dyDescent="0.2">
      <c r="H428" s="36"/>
    </row>
    <row r="429" spans="8:8" s="32" customFormat="1" ht="12.75" customHeight="1" x14ac:dyDescent="0.2">
      <c r="H429" s="36"/>
    </row>
    <row r="430" spans="8:8" s="32" customFormat="1" ht="12.75" customHeight="1" x14ac:dyDescent="0.2">
      <c r="H430" s="36"/>
    </row>
    <row r="431" spans="8:8" s="32" customFormat="1" ht="12.75" customHeight="1" x14ac:dyDescent="0.2">
      <c r="H431" s="36"/>
    </row>
    <row r="432" spans="8:8" s="32" customFormat="1" ht="12.75" customHeight="1" x14ac:dyDescent="0.2">
      <c r="H432" s="36"/>
    </row>
    <row r="433" spans="8:8" s="32" customFormat="1" ht="12.75" customHeight="1" x14ac:dyDescent="0.2">
      <c r="H433" s="36"/>
    </row>
    <row r="434" spans="8:8" s="32" customFormat="1" ht="12.75" customHeight="1" x14ac:dyDescent="0.2">
      <c r="H434" s="36"/>
    </row>
    <row r="435" spans="8:8" s="32" customFormat="1" ht="12.75" customHeight="1" x14ac:dyDescent="0.2">
      <c r="H435" s="36"/>
    </row>
    <row r="436" spans="8:8" s="32" customFormat="1" ht="12.75" customHeight="1" x14ac:dyDescent="0.2">
      <c r="H436" s="36"/>
    </row>
    <row r="437" spans="8:8" s="32" customFormat="1" ht="12.75" customHeight="1" x14ac:dyDescent="0.2">
      <c r="H437" s="36"/>
    </row>
    <row r="438" spans="8:8" s="32" customFormat="1" ht="12.75" customHeight="1" x14ac:dyDescent="0.2">
      <c r="H438" s="36"/>
    </row>
    <row r="439" spans="8:8" s="32" customFormat="1" ht="12.75" customHeight="1" x14ac:dyDescent="0.2">
      <c r="H439" s="36"/>
    </row>
    <row r="440" spans="8:8" s="32" customFormat="1" ht="12.75" customHeight="1" x14ac:dyDescent="0.2">
      <c r="H440" s="36"/>
    </row>
    <row r="441" spans="8:8" s="32" customFormat="1" ht="12.75" customHeight="1" x14ac:dyDescent="0.2">
      <c r="H441" s="36"/>
    </row>
    <row r="442" spans="8:8" s="32" customFormat="1" ht="12.75" customHeight="1" x14ac:dyDescent="0.2">
      <c r="H442" s="36"/>
    </row>
    <row r="443" spans="8:8" s="32" customFormat="1" ht="12.75" customHeight="1" x14ac:dyDescent="0.2">
      <c r="H443" s="36"/>
    </row>
    <row r="444" spans="8:8" s="32" customFormat="1" ht="12.75" customHeight="1" x14ac:dyDescent="0.2">
      <c r="H444" s="36"/>
    </row>
    <row r="445" spans="8:8" s="32" customFormat="1" ht="12.75" customHeight="1" x14ac:dyDescent="0.2">
      <c r="H445" s="36"/>
    </row>
    <row r="446" spans="8:8" s="32" customFormat="1" ht="12.75" customHeight="1" x14ac:dyDescent="0.2">
      <c r="H446" s="36"/>
    </row>
    <row r="447" spans="8:8" s="32" customFormat="1" ht="12.75" customHeight="1" x14ac:dyDescent="0.2">
      <c r="H447" s="36"/>
    </row>
    <row r="448" spans="8:8" s="32" customFormat="1" ht="12.75" customHeight="1" x14ac:dyDescent="0.2">
      <c r="H448" s="36"/>
    </row>
    <row r="449" spans="8:8" s="32" customFormat="1" ht="12.75" customHeight="1" x14ac:dyDescent="0.2">
      <c r="H449" s="36"/>
    </row>
    <row r="450" spans="8:8" s="32" customFormat="1" ht="12.75" customHeight="1" x14ac:dyDescent="0.2">
      <c r="H450" s="36"/>
    </row>
    <row r="451" spans="8:8" s="32" customFormat="1" ht="12.75" customHeight="1" x14ac:dyDescent="0.2">
      <c r="H451" s="36"/>
    </row>
    <row r="452" spans="8:8" s="32" customFormat="1" ht="12.75" customHeight="1" x14ac:dyDescent="0.2">
      <c r="H452" s="36"/>
    </row>
    <row r="453" spans="8:8" s="32" customFormat="1" ht="12.75" customHeight="1" x14ac:dyDescent="0.2">
      <c r="H453" s="36"/>
    </row>
    <row r="454" spans="8:8" s="32" customFormat="1" ht="12.75" customHeight="1" x14ac:dyDescent="0.2">
      <c r="H454" s="36"/>
    </row>
    <row r="455" spans="8:8" s="32" customFormat="1" ht="12.75" customHeight="1" x14ac:dyDescent="0.2">
      <c r="H455" s="36"/>
    </row>
    <row r="456" spans="8:8" s="32" customFormat="1" ht="12.75" customHeight="1" x14ac:dyDescent="0.2">
      <c r="H456" s="36"/>
    </row>
    <row r="457" spans="8:8" s="32" customFormat="1" ht="12.75" customHeight="1" x14ac:dyDescent="0.2">
      <c r="H457" s="36"/>
    </row>
    <row r="458" spans="8:8" s="32" customFormat="1" ht="12.75" customHeight="1" x14ac:dyDescent="0.2">
      <c r="H458" s="36"/>
    </row>
    <row r="459" spans="8:8" s="32" customFormat="1" ht="12.75" customHeight="1" x14ac:dyDescent="0.2">
      <c r="H459" s="36"/>
    </row>
    <row r="460" spans="8:8" s="32" customFormat="1" ht="12.75" customHeight="1" x14ac:dyDescent="0.2">
      <c r="H460" s="36"/>
    </row>
    <row r="461" spans="8:8" s="32" customFormat="1" ht="12.75" customHeight="1" x14ac:dyDescent="0.2">
      <c r="H461" s="36"/>
    </row>
    <row r="462" spans="8:8" s="32" customFormat="1" ht="12.75" customHeight="1" x14ac:dyDescent="0.2">
      <c r="H462" s="36"/>
    </row>
    <row r="463" spans="8:8" s="32" customFormat="1" ht="12.75" customHeight="1" x14ac:dyDescent="0.2">
      <c r="H463" s="36"/>
    </row>
    <row r="464" spans="8:8" s="32" customFormat="1" ht="12.75" customHeight="1" x14ac:dyDescent="0.2">
      <c r="H464" s="36"/>
    </row>
    <row r="465" spans="8:8" s="32" customFormat="1" ht="12.75" customHeight="1" x14ac:dyDescent="0.2">
      <c r="H465" s="36"/>
    </row>
    <row r="466" spans="8:8" s="32" customFormat="1" ht="12.75" customHeight="1" x14ac:dyDescent="0.2">
      <c r="H466" s="36"/>
    </row>
    <row r="467" spans="8:8" s="32" customFormat="1" ht="12.75" customHeight="1" x14ac:dyDescent="0.2">
      <c r="H467" s="36"/>
    </row>
    <row r="468" spans="8:8" s="32" customFormat="1" ht="12.75" customHeight="1" x14ac:dyDescent="0.2">
      <c r="H468" s="36"/>
    </row>
    <row r="469" spans="8:8" s="32" customFormat="1" ht="12.75" customHeight="1" x14ac:dyDescent="0.2">
      <c r="H469" s="36"/>
    </row>
    <row r="470" spans="8:8" s="32" customFormat="1" ht="12.75" customHeight="1" x14ac:dyDescent="0.2">
      <c r="H470" s="36"/>
    </row>
    <row r="471" spans="8:8" s="32" customFormat="1" ht="12.75" customHeight="1" x14ac:dyDescent="0.2">
      <c r="H471" s="36"/>
    </row>
    <row r="472" spans="8:8" s="32" customFormat="1" ht="12.75" customHeight="1" x14ac:dyDescent="0.2">
      <c r="H472" s="36"/>
    </row>
    <row r="473" spans="8:8" s="32" customFormat="1" ht="12.75" customHeight="1" x14ac:dyDescent="0.2">
      <c r="H473" s="36"/>
    </row>
    <row r="474" spans="8:8" s="32" customFormat="1" ht="12.75" customHeight="1" x14ac:dyDescent="0.2">
      <c r="H474" s="36"/>
    </row>
    <row r="475" spans="8:8" s="32" customFormat="1" ht="12.75" customHeight="1" x14ac:dyDescent="0.2">
      <c r="H475" s="36"/>
    </row>
    <row r="476" spans="8:8" s="32" customFormat="1" ht="12.75" customHeight="1" x14ac:dyDescent="0.2">
      <c r="H476" s="36"/>
    </row>
    <row r="477" spans="8:8" s="32" customFormat="1" ht="12.75" customHeight="1" x14ac:dyDescent="0.2">
      <c r="H477" s="36"/>
    </row>
    <row r="478" spans="8:8" s="32" customFormat="1" ht="12.75" customHeight="1" x14ac:dyDescent="0.2">
      <c r="H478" s="36"/>
    </row>
    <row r="479" spans="8:8" s="32" customFormat="1" ht="12.75" customHeight="1" x14ac:dyDescent="0.2">
      <c r="H479" s="36"/>
    </row>
    <row r="480" spans="8:8" s="32" customFormat="1" ht="12.75" customHeight="1" x14ac:dyDescent="0.2">
      <c r="H480" s="36"/>
    </row>
    <row r="481" spans="8:8" s="32" customFormat="1" ht="12.75" customHeight="1" x14ac:dyDescent="0.2">
      <c r="H481" s="36"/>
    </row>
    <row r="482" spans="8:8" s="32" customFormat="1" ht="12.75" customHeight="1" x14ac:dyDescent="0.2">
      <c r="H482" s="36"/>
    </row>
    <row r="483" spans="8:8" s="32" customFormat="1" ht="12.75" customHeight="1" x14ac:dyDescent="0.2">
      <c r="H483" s="36"/>
    </row>
    <row r="484" spans="8:8" s="32" customFormat="1" ht="12.75" customHeight="1" x14ac:dyDescent="0.2">
      <c r="H484" s="36"/>
    </row>
    <row r="485" spans="8:8" s="32" customFormat="1" ht="12.75" customHeight="1" x14ac:dyDescent="0.2">
      <c r="H485" s="36"/>
    </row>
    <row r="486" spans="8:8" s="32" customFormat="1" ht="12.75" customHeight="1" x14ac:dyDescent="0.2">
      <c r="H486" s="36"/>
    </row>
    <row r="487" spans="8:8" s="32" customFormat="1" ht="12.75" customHeight="1" x14ac:dyDescent="0.2">
      <c r="H487" s="36"/>
    </row>
    <row r="488" spans="8:8" s="32" customFormat="1" ht="12.75" customHeight="1" x14ac:dyDescent="0.2">
      <c r="H488" s="36"/>
    </row>
    <row r="489" spans="8:8" s="32" customFormat="1" ht="12.75" customHeight="1" x14ac:dyDescent="0.2">
      <c r="H489" s="36"/>
    </row>
    <row r="490" spans="8:8" s="32" customFormat="1" ht="12.75" customHeight="1" x14ac:dyDescent="0.2">
      <c r="H490" s="36"/>
    </row>
    <row r="491" spans="8:8" s="32" customFormat="1" ht="12.75" customHeight="1" x14ac:dyDescent="0.2">
      <c r="H491" s="36"/>
    </row>
    <row r="492" spans="8:8" s="32" customFormat="1" ht="12.75" customHeight="1" x14ac:dyDescent="0.2">
      <c r="H492" s="36"/>
    </row>
    <row r="493" spans="8:8" s="32" customFormat="1" ht="12.75" customHeight="1" x14ac:dyDescent="0.2">
      <c r="H493" s="36"/>
    </row>
    <row r="494" spans="8:8" s="32" customFormat="1" ht="12.75" customHeight="1" x14ac:dyDescent="0.2">
      <c r="H494" s="36"/>
    </row>
    <row r="495" spans="8:8" s="32" customFormat="1" ht="12.75" customHeight="1" x14ac:dyDescent="0.2">
      <c r="H495" s="36"/>
    </row>
    <row r="496" spans="8:8" s="32" customFormat="1" ht="12.75" customHeight="1" x14ac:dyDescent="0.2">
      <c r="H496" s="36"/>
    </row>
    <row r="497" spans="8:8" s="32" customFormat="1" ht="12.75" customHeight="1" x14ac:dyDescent="0.2">
      <c r="H497" s="36"/>
    </row>
    <row r="498" spans="8:8" s="32" customFormat="1" ht="12.75" customHeight="1" x14ac:dyDescent="0.2">
      <c r="H498" s="36"/>
    </row>
    <row r="499" spans="8:8" s="32" customFormat="1" ht="12.75" customHeight="1" x14ac:dyDescent="0.2">
      <c r="H499" s="36"/>
    </row>
    <row r="500" spans="8:8" s="32" customFormat="1" ht="12.75" customHeight="1" x14ac:dyDescent="0.2">
      <c r="H500" s="36"/>
    </row>
    <row r="501" spans="8:8" s="32" customFormat="1" ht="12.75" customHeight="1" x14ac:dyDescent="0.2">
      <c r="H501" s="36"/>
    </row>
    <row r="502" spans="8:8" s="32" customFormat="1" ht="12.75" customHeight="1" x14ac:dyDescent="0.2">
      <c r="H502" s="36"/>
    </row>
    <row r="503" spans="8:8" s="32" customFormat="1" ht="12.75" customHeight="1" x14ac:dyDescent="0.2">
      <c r="H503" s="36"/>
    </row>
    <row r="504" spans="8:8" s="32" customFormat="1" ht="12.75" customHeight="1" x14ac:dyDescent="0.2">
      <c r="H504" s="36"/>
    </row>
    <row r="505" spans="8:8" s="32" customFormat="1" ht="12.75" customHeight="1" x14ac:dyDescent="0.2">
      <c r="H505" s="36"/>
    </row>
    <row r="506" spans="8:8" s="32" customFormat="1" ht="12.75" customHeight="1" x14ac:dyDescent="0.2">
      <c r="H506" s="36"/>
    </row>
    <row r="507" spans="8:8" s="32" customFormat="1" ht="12.75" customHeight="1" x14ac:dyDescent="0.2">
      <c r="H507" s="36"/>
    </row>
    <row r="508" spans="8:8" s="32" customFormat="1" ht="12.75" customHeight="1" x14ac:dyDescent="0.2">
      <c r="H508" s="36"/>
    </row>
    <row r="509" spans="8:8" s="32" customFormat="1" ht="12.75" customHeight="1" x14ac:dyDescent="0.2">
      <c r="H509" s="36"/>
    </row>
    <row r="510" spans="8:8" s="32" customFormat="1" ht="12.75" customHeight="1" x14ac:dyDescent="0.2">
      <c r="H510" s="36"/>
    </row>
    <row r="511" spans="8:8" s="32" customFormat="1" ht="12.75" customHeight="1" x14ac:dyDescent="0.2">
      <c r="H511" s="36"/>
    </row>
    <row r="512" spans="8:8" s="32" customFormat="1" ht="12.75" customHeight="1" x14ac:dyDescent="0.2">
      <c r="H512" s="36"/>
    </row>
    <row r="513" spans="8:8" s="32" customFormat="1" ht="12.75" customHeight="1" x14ac:dyDescent="0.2">
      <c r="H513" s="36"/>
    </row>
    <row r="514" spans="8:8" s="32" customFormat="1" ht="12.75" customHeight="1" x14ac:dyDescent="0.2">
      <c r="H514" s="36"/>
    </row>
    <row r="515" spans="8:8" s="32" customFormat="1" ht="12.75" customHeight="1" x14ac:dyDescent="0.2">
      <c r="H515" s="36"/>
    </row>
    <row r="516" spans="8:8" s="32" customFormat="1" ht="12.75" customHeight="1" x14ac:dyDescent="0.2">
      <c r="H516" s="36"/>
    </row>
    <row r="517" spans="8:8" s="32" customFormat="1" ht="12.75" customHeight="1" x14ac:dyDescent="0.2">
      <c r="H517" s="36"/>
    </row>
    <row r="518" spans="8:8" s="32" customFormat="1" ht="12.75" customHeight="1" x14ac:dyDescent="0.2">
      <c r="H518" s="36"/>
    </row>
    <row r="519" spans="8:8" s="32" customFormat="1" ht="12.75" customHeight="1" x14ac:dyDescent="0.2">
      <c r="H519" s="36"/>
    </row>
    <row r="520" spans="8:8" s="32" customFormat="1" ht="12.75" customHeight="1" x14ac:dyDescent="0.2">
      <c r="H520" s="36"/>
    </row>
    <row r="521" spans="8:8" s="32" customFormat="1" ht="12.75" customHeight="1" x14ac:dyDescent="0.2">
      <c r="H521" s="36"/>
    </row>
    <row r="522" spans="8:8" s="32" customFormat="1" ht="12.75" customHeight="1" x14ac:dyDescent="0.2">
      <c r="H522" s="36"/>
    </row>
    <row r="523" spans="8:8" s="32" customFormat="1" ht="12.75" customHeight="1" x14ac:dyDescent="0.2">
      <c r="H523" s="36"/>
    </row>
    <row r="524" spans="8:8" s="32" customFormat="1" ht="12.75" customHeight="1" x14ac:dyDescent="0.2">
      <c r="H524" s="36"/>
    </row>
    <row r="525" spans="8:8" s="32" customFormat="1" ht="12.75" customHeight="1" x14ac:dyDescent="0.2">
      <c r="H525" s="36"/>
    </row>
    <row r="526" spans="8:8" s="32" customFormat="1" ht="12.75" customHeight="1" x14ac:dyDescent="0.2">
      <c r="H526" s="36"/>
    </row>
    <row r="527" spans="8:8" s="32" customFormat="1" ht="12.75" customHeight="1" x14ac:dyDescent="0.2">
      <c r="H527" s="36"/>
    </row>
    <row r="528" spans="8:8" s="32" customFormat="1" ht="12.75" customHeight="1" x14ac:dyDescent="0.2">
      <c r="H528" s="36"/>
    </row>
    <row r="529" spans="8:8" s="32" customFormat="1" ht="12.75" customHeight="1" x14ac:dyDescent="0.2">
      <c r="H529" s="36"/>
    </row>
    <row r="530" spans="8:8" s="32" customFormat="1" ht="12.75" customHeight="1" x14ac:dyDescent="0.2">
      <c r="H530" s="36"/>
    </row>
    <row r="531" spans="8:8" s="32" customFormat="1" ht="12.75" customHeight="1" x14ac:dyDescent="0.2">
      <c r="H531" s="36"/>
    </row>
    <row r="532" spans="8:8" s="32" customFormat="1" ht="12.75" customHeight="1" x14ac:dyDescent="0.2">
      <c r="H532" s="36"/>
    </row>
    <row r="533" spans="8:8" s="32" customFormat="1" ht="12.75" customHeight="1" x14ac:dyDescent="0.2">
      <c r="H533" s="36"/>
    </row>
    <row r="534" spans="8:8" s="32" customFormat="1" ht="12.75" customHeight="1" x14ac:dyDescent="0.2">
      <c r="H534" s="36"/>
    </row>
    <row r="535" spans="8:8" s="32" customFormat="1" ht="12.75" customHeight="1" x14ac:dyDescent="0.2">
      <c r="H535" s="36"/>
    </row>
    <row r="536" spans="8:8" s="32" customFormat="1" ht="12.75" customHeight="1" x14ac:dyDescent="0.2">
      <c r="H536" s="36"/>
    </row>
    <row r="537" spans="8:8" s="32" customFormat="1" ht="12.75" customHeight="1" x14ac:dyDescent="0.2">
      <c r="H537" s="36"/>
    </row>
    <row r="538" spans="8:8" s="32" customFormat="1" ht="12.75" customHeight="1" x14ac:dyDescent="0.2">
      <c r="H538" s="36"/>
    </row>
    <row r="539" spans="8:8" s="32" customFormat="1" ht="12.75" customHeight="1" x14ac:dyDescent="0.2">
      <c r="H539" s="36"/>
    </row>
    <row r="540" spans="8:8" s="32" customFormat="1" ht="12.75" customHeight="1" x14ac:dyDescent="0.2">
      <c r="H540" s="36"/>
    </row>
    <row r="541" spans="8:8" s="32" customFormat="1" ht="12.75" customHeight="1" x14ac:dyDescent="0.2">
      <c r="H541" s="36"/>
    </row>
    <row r="542" spans="8:8" s="32" customFormat="1" ht="12.75" customHeight="1" x14ac:dyDescent="0.2">
      <c r="H542" s="36"/>
    </row>
    <row r="543" spans="8:8" s="32" customFormat="1" ht="12.75" customHeight="1" x14ac:dyDescent="0.2">
      <c r="H543" s="36"/>
    </row>
    <row r="544" spans="8:8" s="32" customFormat="1" ht="12.75" customHeight="1" x14ac:dyDescent="0.2">
      <c r="H544" s="36"/>
    </row>
    <row r="545" spans="8:8" s="32" customFormat="1" ht="12.75" customHeight="1" x14ac:dyDescent="0.2">
      <c r="H545" s="36"/>
    </row>
    <row r="546" spans="8:8" s="32" customFormat="1" ht="12.75" customHeight="1" x14ac:dyDescent="0.2">
      <c r="H546" s="36"/>
    </row>
    <row r="547" spans="8:8" s="32" customFormat="1" ht="12.75" customHeight="1" x14ac:dyDescent="0.2">
      <c r="H547" s="36"/>
    </row>
    <row r="548" spans="8:8" s="32" customFormat="1" ht="12.75" customHeight="1" x14ac:dyDescent="0.2">
      <c r="H548" s="36"/>
    </row>
    <row r="549" spans="8:8" s="32" customFormat="1" ht="12.75" customHeight="1" x14ac:dyDescent="0.2">
      <c r="H549" s="36"/>
    </row>
    <row r="550" spans="8:8" s="32" customFormat="1" ht="12.75" customHeight="1" x14ac:dyDescent="0.2">
      <c r="H550" s="36"/>
    </row>
    <row r="551" spans="8:8" s="32" customFormat="1" ht="12.75" customHeight="1" x14ac:dyDescent="0.2">
      <c r="H551" s="36"/>
    </row>
    <row r="552" spans="8:8" s="32" customFormat="1" ht="12.75" customHeight="1" x14ac:dyDescent="0.2">
      <c r="H552" s="36"/>
    </row>
    <row r="553" spans="8:8" s="32" customFormat="1" ht="12.75" customHeight="1" x14ac:dyDescent="0.2">
      <c r="H553" s="36"/>
    </row>
    <row r="554" spans="8:8" s="32" customFormat="1" ht="12.75" customHeight="1" x14ac:dyDescent="0.2">
      <c r="H554" s="36"/>
    </row>
    <row r="555" spans="8:8" s="32" customFormat="1" ht="12.75" customHeight="1" x14ac:dyDescent="0.2">
      <c r="H555" s="36"/>
    </row>
    <row r="556" spans="8:8" s="32" customFormat="1" ht="12.75" customHeight="1" x14ac:dyDescent="0.2">
      <c r="H556" s="36"/>
    </row>
    <row r="557" spans="8:8" s="32" customFormat="1" ht="12.75" customHeight="1" x14ac:dyDescent="0.2">
      <c r="H557" s="36"/>
    </row>
    <row r="558" spans="8:8" s="32" customFormat="1" ht="12.75" customHeight="1" x14ac:dyDescent="0.2">
      <c r="H558" s="36"/>
    </row>
    <row r="559" spans="8:8" s="32" customFormat="1" ht="12.75" customHeight="1" x14ac:dyDescent="0.2">
      <c r="H559" s="36"/>
    </row>
    <row r="560" spans="8:8" s="32" customFormat="1" ht="12.75" customHeight="1" x14ac:dyDescent="0.2">
      <c r="H560" s="36"/>
    </row>
    <row r="561" spans="8:8" s="32" customFormat="1" ht="12.75" customHeight="1" x14ac:dyDescent="0.2">
      <c r="H561" s="36"/>
    </row>
    <row r="562" spans="8:8" s="32" customFormat="1" ht="12.75" customHeight="1" x14ac:dyDescent="0.2">
      <c r="H562" s="36"/>
    </row>
    <row r="563" spans="8:8" s="32" customFormat="1" ht="12.75" customHeight="1" x14ac:dyDescent="0.2">
      <c r="H563" s="36"/>
    </row>
    <row r="564" spans="8:8" s="32" customFormat="1" ht="12.75" customHeight="1" x14ac:dyDescent="0.2">
      <c r="H564" s="36"/>
    </row>
    <row r="565" spans="8:8" s="32" customFormat="1" ht="12.75" customHeight="1" x14ac:dyDescent="0.2">
      <c r="H565" s="36"/>
    </row>
    <row r="566" spans="8:8" s="32" customFormat="1" ht="12.75" customHeight="1" x14ac:dyDescent="0.2">
      <c r="H566" s="36"/>
    </row>
    <row r="567" spans="8:8" s="32" customFormat="1" ht="12.75" customHeight="1" x14ac:dyDescent="0.2">
      <c r="H567" s="36"/>
    </row>
    <row r="568" spans="8:8" s="32" customFormat="1" ht="12.75" customHeight="1" x14ac:dyDescent="0.2">
      <c r="H568" s="36"/>
    </row>
    <row r="569" spans="8:8" s="32" customFormat="1" ht="12.75" customHeight="1" x14ac:dyDescent="0.2">
      <c r="H569" s="36"/>
    </row>
    <row r="570" spans="8:8" s="32" customFormat="1" ht="12.75" customHeight="1" x14ac:dyDescent="0.2">
      <c r="H570" s="36"/>
    </row>
    <row r="571" spans="8:8" s="32" customFormat="1" ht="12.75" customHeight="1" x14ac:dyDescent="0.2">
      <c r="H571" s="36"/>
    </row>
    <row r="572" spans="8:8" s="32" customFormat="1" ht="12.75" customHeight="1" x14ac:dyDescent="0.2">
      <c r="H572" s="36"/>
    </row>
    <row r="573" spans="8:8" s="32" customFormat="1" ht="12.75" customHeight="1" x14ac:dyDescent="0.2">
      <c r="H573" s="36"/>
    </row>
    <row r="574" spans="8:8" s="32" customFormat="1" ht="12.75" customHeight="1" x14ac:dyDescent="0.2">
      <c r="H574" s="36"/>
    </row>
    <row r="575" spans="8:8" s="32" customFormat="1" ht="12.75" customHeight="1" x14ac:dyDescent="0.2">
      <c r="H575" s="36"/>
    </row>
    <row r="576" spans="8:8" s="32" customFormat="1" ht="12.75" customHeight="1" x14ac:dyDescent="0.2">
      <c r="H576" s="36"/>
    </row>
    <row r="577" spans="8:8" s="32" customFormat="1" ht="12.75" customHeight="1" x14ac:dyDescent="0.2">
      <c r="H577" s="36"/>
    </row>
    <row r="578" spans="8:8" s="32" customFormat="1" ht="12.75" customHeight="1" x14ac:dyDescent="0.2">
      <c r="H578" s="36"/>
    </row>
    <row r="579" spans="8:8" s="32" customFormat="1" ht="12.75" customHeight="1" x14ac:dyDescent="0.2">
      <c r="H579" s="36"/>
    </row>
    <row r="580" spans="8:8" s="32" customFormat="1" ht="12.75" customHeight="1" x14ac:dyDescent="0.2">
      <c r="H580" s="36"/>
    </row>
    <row r="581" spans="8:8" s="32" customFormat="1" ht="12.75" customHeight="1" x14ac:dyDescent="0.2">
      <c r="H581" s="36"/>
    </row>
    <row r="582" spans="8:8" s="32" customFormat="1" ht="12.75" customHeight="1" x14ac:dyDescent="0.2">
      <c r="H582" s="36"/>
    </row>
    <row r="583" spans="8:8" s="32" customFormat="1" ht="12.75" customHeight="1" x14ac:dyDescent="0.2">
      <c r="H583" s="36"/>
    </row>
    <row r="584" spans="8:8" s="32" customFormat="1" ht="12.75" customHeight="1" x14ac:dyDescent="0.2">
      <c r="H584" s="36"/>
    </row>
    <row r="585" spans="8:8" s="32" customFormat="1" ht="12.75" customHeight="1" x14ac:dyDescent="0.2">
      <c r="H585" s="36"/>
    </row>
    <row r="586" spans="8:8" s="32" customFormat="1" ht="12.75" customHeight="1" x14ac:dyDescent="0.2">
      <c r="H586" s="36"/>
    </row>
    <row r="587" spans="8:8" s="32" customFormat="1" ht="12.75" customHeight="1" x14ac:dyDescent="0.2">
      <c r="H587" s="36"/>
    </row>
    <row r="588" spans="8:8" s="32" customFormat="1" ht="12.75" customHeight="1" x14ac:dyDescent="0.2">
      <c r="H588" s="36"/>
    </row>
    <row r="589" spans="8:8" s="32" customFormat="1" ht="12.75" customHeight="1" x14ac:dyDescent="0.2">
      <c r="H589" s="36"/>
    </row>
    <row r="590" spans="8:8" s="32" customFormat="1" ht="12.75" customHeight="1" x14ac:dyDescent="0.2">
      <c r="H590" s="36"/>
    </row>
    <row r="591" spans="8:8" s="32" customFormat="1" ht="12.75" customHeight="1" x14ac:dyDescent="0.2">
      <c r="H591" s="36"/>
    </row>
    <row r="592" spans="8:8" s="32" customFormat="1" ht="12.75" customHeight="1" x14ac:dyDescent="0.2">
      <c r="H592" s="36"/>
    </row>
    <row r="593" spans="8:8" s="32" customFormat="1" ht="12.75" customHeight="1" x14ac:dyDescent="0.2">
      <c r="H593" s="36"/>
    </row>
    <row r="594" spans="8:8" s="32" customFormat="1" ht="12.75" customHeight="1" x14ac:dyDescent="0.2">
      <c r="H594" s="36"/>
    </row>
    <row r="595" spans="8:8" s="32" customFormat="1" ht="12.75" customHeight="1" x14ac:dyDescent="0.2">
      <c r="H595" s="36"/>
    </row>
    <row r="596" spans="8:8" s="32" customFormat="1" ht="12.75" customHeight="1" x14ac:dyDescent="0.2">
      <c r="H596" s="36"/>
    </row>
    <row r="597" spans="8:8" s="32" customFormat="1" ht="12.75" customHeight="1" x14ac:dyDescent="0.2">
      <c r="H597" s="36"/>
    </row>
    <row r="598" spans="8:8" s="32" customFormat="1" ht="12.75" customHeight="1" x14ac:dyDescent="0.2">
      <c r="H598" s="36"/>
    </row>
    <row r="599" spans="8:8" s="32" customFormat="1" ht="12.75" customHeight="1" x14ac:dyDescent="0.2">
      <c r="H599" s="36"/>
    </row>
    <row r="600" spans="8:8" s="32" customFormat="1" ht="12.75" customHeight="1" x14ac:dyDescent="0.2">
      <c r="H600" s="36"/>
    </row>
    <row r="601" spans="8:8" s="32" customFormat="1" ht="12.75" customHeight="1" x14ac:dyDescent="0.2">
      <c r="H601" s="36"/>
    </row>
    <row r="602" spans="8:8" s="32" customFormat="1" ht="12.75" customHeight="1" x14ac:dyDescent="0.2">
      <c r="H602" s="36"/>
    </row>
    <row r="603" spans="8:8" s="32" customFormat="1" ht="12.75" customHeight="1" x14ac:dyDescent="0.2">
      <c r="H603" s="36"/>
    </row>
    <row r="604" spans="8:8" s="32" customFormat="1" ht="12.75" customHeight="1" x14ac:dyDescent="0.2">
      <c r="H604" s="36"/>
    </row>
    <row r="605" spans="8:8" s="32" customFormat="1" ht="12.75" customHeight="1" x14ac:dyDescent="0.2">
      <c r="H605" s="36"/>
    </row>
    <row r="606" spans="8:8" s="32" customFormat="1" ht="12.75" customHeight="1" x14ac:dyDescent="0.2">
      <c r="H606" s="36"/>
    </row>
    <row r="607" spans="8:8" s="32" customFormat="1" ht="12.75" customHeight="1" x14ac:dyDescent="0.2">
      <c r="H607" s="36"/>
    </row>
    <row r="608" spans="8:8" s="32" customFormat="1" ht="12.75" customHeight="1" x14ac:dyDescent="0.2">
      <c r="H608" s="36"/>
    </row>
    <row r="609" spans="8:8" s="32" customFormat="1" ht="12.75" customHeight="1" x14ac:dyDescent="0.2">
      <c r="H609" s="36"/>
    </row>
    <row r="610" spans="8:8" s="32" customFormat="1" ht="12.75" customHeight="1" x14ac:dyDescent="0.2">
      <c r="H610" s="36"/>
    </row>
    <row r="611" spans="8:8" s="32" customFormat="1" ht="12.75" customHeight="1" x14ac:dyDescent="0.2">
      <c r="H611" s="36"/>
    </row>
    <row r="612" spans="8:8" s="32" customFormat="1" ht="12.75" customHeight="1" x14ac:dyDescent="0.2">
      <c r="H612" s="36"/>
    </row>
    <row r="613" spans="8:8" s="32" customFormat="1" ht="12.75" customHeight="1" x14ac:dyDescent="0.2">
      <c r="H613" s="36"/>
    </row>
    <row r="614" spans="8:8" s="32" customFormat="1" ht="12.75" customHeight="1" x14ac:dyDescent="0.2">
      <c r="H614" s="36"/>
    </row>
    <row r="615" spans="8:8" s="32" customFormat="1" ht="12.75" customHeight="1" x14ac:dyDescent="0.2">
      <c r="H615" s="36"/>
    </row>
    <row r="616" spans="8:8" s="32" customFormat="1" ht="12.75" customHeight="1" x14ac:dyDescent="0.2">
      <c r="H616" s="36"/>
    </row>
    <row r="617" spans="8:8" s="32" customFormat="1" ht="12.75" customHeight="1" x14ac:dyDescent="0.2">
      <c r="H617" s="36"/>
    </row>
    <row r="618" spans="8:8" s="32" customFormat="1" ht="12.75" customHeight="1" x14ac:dyDescent="0.2">
      <c r="H618" s="36"/>
    </row>
    <row r="619" spans="8:8" s="32" customFormat="1" ht="12.75" customHeight="1" x14ac:dyDescent="0.2">
      <c r="H619" s="36"/>
    </row>
    <row r="620" spans="8:8" s="32" customFormat="1" ht="12.75" customHeight="1" x14ac:dyDescent="0.2">
      <c r="H620" s="36"/>
    </row>
    <row r="621" spans="8:8" s="32" customFormat="1" ht="12.75" customHeight="1" x14ac:dyDescent="0.2">
      <c r="H621" s="36"/>
    </row>
    <row r="622" spans="8:8" s="32" customFormat="1" ht="12.75" customHeight="1" x14ac:dyDescent="0.2">
      <c r="H622" s="36"/>
    </row>
    <row r="623" spans="8:8" s="32" customFormat="1" ht="12.75" customHeight="1" x14ac:dyDescent="0.2">
      <c r="H623" s="36"/>
    </row>
    <row r="624" spans="8:8" s="32" customFormat="1" ht="12.75" customHeight="1" x14ac:dyDescent="0.2">
      <c r="H624" s="36"/>
    </row>
    <row r="625" spans="8:8" s="32" customFormat="1" ht="12.75" customHeight="1" x14ac:dyDescent="0.2">
      <c r="H625" s="36"/>
    </row>
    <row r="626" spans="8:8" s="32" customFormat="1" ht="12.75" customHeight="1" x14ac:dyDescent="0.2">
      <c r="H626" s="36"/>
    </row>
    <row r="627" spans="8:8" s="32" customFormat="1" ht="12.75" customHeight="1" x14ac:dyDescent="0.2">
      <c r="H627" s="36"/>
    </row>
    <row r="628" spans="8:8" s="32" customFormat="1" ht="12.75" customHeight="1" x14ac:dyDescent="0.2">
      <c r="H628" s="36"/>
    </row>
    <row r="629" spans="8:8" s="32" customFormat="1" ht="12.75" customHeight="1" x14ac:dyDescent="0.2">
      <c r="H629" s="36"/>
    </row>
    <row r="630" spans="8:8" s="32" customFormat="1" ht="12.75" customHeight="1" x14ac:dyDescent="0.2">
      <c r="H630" s="36"/>
    </row>
    <row r="631" spans="8:8" s="32" customFormat="1" ht="12.75" customHeight="1" x14ac:dyDescent="0.2">
      <c r="H631" s="36"/>
    </row>
    <row r="632" spans="8:8" s="32" customFormat="1" ht="12.75" customHeight="1" x14ac:dyDescent="0.2">
      <c r="H632" s="36"/>
    </row>
    <row r="633" spans="8:8" s="32" customFormat="1" ht="12.75" customHeight="1" x14ac:dyDescent="0.2">
      <c r="H633" s="36"/>
    </row>
    <row r="634" spans="8:8" s="32" customFormat="1" ht="12.75" customHeight="1" x14ac:dyDescent="0.2">
      <c r="H634" s="36"/>
    </row>
    <row r="635" spans="8:8" s="32" customFormat="1" ht="12.75" customHeight="1" x14ac:dyDescent="0.2">
      <c r="H635" s="36"/>
    </row>
    <row r="636" spans="8:8" s="32" customFormat="1" ht="12.75" customHeight="1" x14ac:dyDescent="0.2">
      <c r="H636" s="36"/>
    </row>
    <row r="637" spans="8:8" s="32" customFormat="1" ht="12.75" customHeight="1" x14ac:dyDescent="0.2">
      <c r="H637" s="36"/>
    </row>
    <row r="638" spans="8:8" s="32" customFormat="1" ht="12.75" customHeight="1" x14ac:dyDescent="0.2">
      <c r="H638" s="36"/>
    </row>
    <row r="639" spans="8:8" s="32" customFormat="1" ht="12.75" customHeight="1" x14ac:dyDescent="0.2">
      <c r="H639" s="36"/>
    </row>
    <row r="640" spans="8:8" s="32" customFormat="1" ht="12.75" customHeight="1" x14ac:dyDescent="0.2">
      <c r="H640" s="36"/>
    </row>
    <row r="641" spans="8:8" s="32" customFormat="1" ht="12.75" customHeight="1" x14ac:dyDescent="0.2">
      <c r="H641" s="36"/>
    </row>
    <row r="642" spans="8:8" s="32" customFormat="1" ht="12.75" customHeight="1" x14ac:dyDescent="0.2">
      <c r="H642" s="36"/>
    </row>
    <row r="643" spans="8:8" s="32" customFormat="1" ht="12.75" customHeight="1" x14ac:dyDescent="0.2">
      <c r="H643" s="36"/>
    </row>
    <row r="644" spans="8:8" s="32" customFormat="1" ht="12.75" customHeight="1" x14ac:dyDescent="0.2">
      <c r="H644" s="36"/>
    </row>
    <row r="645" spans="8:8" s="32" customFormat="1" ht="12.75" customHeight="1" x14ac:dyDescent="0.2">
      <c r="H645" s="36"/>
    </row>
    <row r="646" spans="8:8" s="32" customFormat="1" ht="12.75" customHeight="1" x14ac:dyDescent="0.2">
      <c r="H646" s="36"/>
    </row>
    <row r="647" spans="8:8" s="32" customFormat="1" ht="12.75" customHeight="1" x14ac:dyDescent="0.2">
      <c r="H647" s="36"/>
    </row>
    <row r="648" spans="8:8" s="32" customFormat="1" ht="12.75" customHeight="1" x14ac:dyDescent="0.2">
      <c r="H648" s="36"/>
    </row>
    <row r="649" spans="8:8" s="32" customFormat="1" ht="12.75" customHeight="1" x14ac:dyDescent="0.2">
      <c r="H649" s="36"/>
    </row>
    <row r="650" spans="8:8" s="32" customFormat="1" ht="12.75" customHeight="1" x14ac:dyDescent="0.2">
      <c r="H650" s="36"/>
    </row>
    <row r="651" spans="8:8" s="32" customFormat="1" ht="12.75" customHeight="1" x14ac:dyDescent="0.2">
      <c r="H651" s="36"/>
    </row>
    <row r="652" spans="8:8" s="32" customFormat="1" ht="12.75" customHeight="1" x14ac:dyDescent="0.2">
      <c r="H652" s="36"/>
    </row>
    <row r="653" spans="8:8" s="32" customFormat="1" ht="12.75" customHeight="1" x14ac:dyDescent="0.2">
      <c r="H653" s="36"/>
    </row>
    <row r="654" spans="8:8" s="32" customFormat="1" ht="12.75" customHeight="1" x14ac:dyDescent="0.2">
      <c r="H654" s="36"/>
    </row>
    <row r="655" spans="8:8" s="32" customFormat="1" ht="12.75" customHeight="1" x14ac:dyDescent="0.2">
      <c r="H655" s="36"/>
    </row>
    <row r="656" spans="8:8" s="32" customFormat="1" ht="12.75" customHeight="1" x14ac:dyDescent="0.2">
      <c r="H656" s="36"/>
    </row>
    <row r="657" spans="8:8" s="32" customFormat="1" ht="12.75" customHeight="1" x14ac:dyDescent="0.2">
      <c r="H657" s="36"/>
    </row>
    <row r="658" spans="8:8" s="32" customFormat="1" ht="12.75" customHeight="1" x14ac:dyDescent="0.2">
      <c r="H658" s="36"/>
    </row>
    <row r="659" spans="8:8" s="32" customFormat="1" ht="12.75" customHeight="1" x14ac:dyDescent="0.2">
      <c r="H659" s="36"/>
    </row>
    <row r="660" spans="8:8" s="32" customFormat="1" ht="12.75" customHeight="1" x14ac:dyDescent="0.2">
      <c r="H660" s="36"/>
    </row>
    <row r="661" spans="8:8" s="32" customFormat="1" ht="12.75" customHeight="1" x14ac:dyDescent="0.2">
      <c r="H661" s="36"/>
    </row>
    <row r="662" spans="8:8" s="32" customFormat="1" ht="12.75" customHeight="1" x14ac:dyDescent="0.2">
      <c r="H662" s="36"/>
    </row>
    <row r="663" spans="8:8" s="32" customFormat="1" ht="12.75" customHeight="1" x14ac:dyDescent="0.2">
      <c r="H663" s="36"/>
    </row>
    <row r="664" spans="8:8" s="32" customFormat="1" ht="12.75" customHeight="1" x14ac:dyDescent="0.2">
      <c r="H664" s="36"/>
    </row>
    <row r="665" spans="8:8" s="32" customFormat="1" ht="12.75" customHeight="1" x14ac:dyDescent="0.2">
      <c r="H665" s="36"/>
    </row>
    <row r="666" spans="8:8" s="32" customFormat="1" ht="12.75" customHeight="1" x14ac:dyDescent="0.2">
      <c r="H666" s="36"/>
    </row>
    <row r="667" spans="8:8" s="32" customFormat="1" ht="12.75" customHeight="1" x14ac:dyDescent="0.2">
      <c r="H667" s="36"/>
    </row>
    <row r="668" spans="8:8" s="32" customFormat="1" ht="12.75" customHeight="1" x14ac:dyDescent="0.2">
      <c r="H668" s="36"/>
    </row>
    <row r="669" spans="8:8" s="32" customFormat="1" ht="12.75" customHeight="1" x14ac:dyDescent="0.2">
      <c r="H669" s="36"/>
    </row>
    <row r="670" spans="8:8" s="32" customFormat="1" ht="12.75" customHeight="1" x14ac:dyDescent="0.2">
      <c r="H670" s="36"/>
    </row>
    <row r="671" spans="8:8" s="32" customFormat="1" ht="12.75" customHeight="1" x14ac:dyDescent="0.2">
      <c r="H671" s="36"/>
    </row>
    <row r="672" spans="8:8" s="32" customFormat="1" ht="12.75" customHeight="1" x14ac:dyDescent="0.2">
      <c r="H672" s="36"/>
    </row>
    <row r="673" spans="8:8" s="32" customFormat="1" ht="12.75" customHeight="1" x14ac:dyDescent="0.2">
      <c r="H673" s="36"/>
    </row>
    <row r="674" spans="8:8" s="32" customFormat="1" ht="12.75" customHeight="1" x14ac:dyDescent="0.2">
      <c r="H674" s="36"/>
    </row>
    <row r="675" spans="8:8" s="32" customFormat="1" ht="12.75" customHeight="1" x14ac:dyDescent="0.2">
      <c r="H675" s="36"/>
    </row>
    <row r="676" spans="8:8" s="32" customFormat="1" ht="12.75" customHeight="1" x14ac:dyDescent="0.2">
      <c r="H676" s="36"/>
    </row>
    <row r="677" spans="8:8" s="32" customFormat="1" ht="12.75" customHeight="1" x14ac:dyDescent="0.2">
      <c r="H677" s="36"/>
    </row>
    <row r="678" spans="8:8" s="32" customFormat="1" ht="12.75" customHeight="1" x14ac:dyDescent="0.2">
      <c r="H678" s="36"/>
    </row>
    <row r="679" spans="8:8" s="32" customFormat="1" ht="12.75" customHeight="1" x14ac:dyDescent="0.2">
      <c r="H679" s="36"/>
    </row>
    <row r="680" spans="8:8" s="32" customFormat="1" ht="12.75" customHeight="1" x14ac:dyDescent="0.2">
      <c r="H680" s="36"/>
    </row>
    <row r="681" spans="8:8" s="32" customFormat="1" ht="12.75" customHeight="1" x14ac:dyDescent="0.2">
      <c r="H681" s="36"/>
    </row>
    <row r="682" spans="8:8" s="32" customFormat="1" ht="12.75" customHeight="1" x14ac:dyDescent="0.2">
      <c r="H682" s="36"/>
    </row>
    <row r="683" spans="8:8" s="32" customFormat="1" ht="12.75" customHeight="1" x14ac:dyDescent="0.2">
      <c r="H683" s="36"/>
    </row>
    <row r="684" spans="8:8" s="32" customFormat="1" ht="12.75" customHeight="1" x14ac:dyDescent="0.2">
      <c r="H684" s="36"/>
    </row>
    <row r="685" spans="8:8" s="32" customFormat="1" ht="12.75" customHeight="1" x14ac:dyDescent="0.2">
      <c r="H685" s="36"/>
    </row>
    <row r="686" spans="8:8" s="32" customFormat="1" ht="12.75" customHeight="1" x14ac:dyDescent="0.2">
      <c r="H686" s="36"/>
    </row>
    <row r="687" spans="8:8" s="32" customFormat="1" ht="12.75" customHeight="1" x14ac:dyDescent="0.2">
      <c r="H687" s="36"/>
    </row>
    <row r="688" spans="8:8" s="32" customFormat="1" ht="12.75" customHeight="1" x14ac:dyDescent="0.2">
      <c r="H688" s="36"/>
    </row>
    <row r="689" spans="8:8" s="32" customFormat="1" ht="12.75" customHeight="1" x14ac:dyDescent="0.2">
      <c r="H689" s="36"/>
    </row>
    <row r="690" spans="8:8" s="32" customFormat="1" ht="12.75" customHeight="1" x14ac:dyDescent="0.2">
      <c r="H690" s="36"/>
    </row>
    <row r="691" spans="8:8" s="32" customFormat="1" ht="12.75" customHeight="1" x14ac:dyDescent="0.2">
      <c r="H691" s="36"/>
    </row>
    <row r="692" spans="8:8" s="32" customFormat="1" ht="12.75" customHeight="1" x14ac:dyDescent="0.2">
      <c r="H692" s="36"/>
    </row>
    <row r="693" spans="8:8" s="32" customFormat="1" ht="12.75" customHeight="1" x14ac:dyDescent="0.2">
      <c r="H693" s="36"/>
    </row>
    <row r="694" spans="8:8" s="32" customFormat="1" ht="12.75" customHeight="1" x14ac:dyDescent="0.2">
      <c r="H694" s="36"/>
    </row>
    <row r="695" spans="8:8" s="32" customFormat="1" ht="12.75" customHeight="1" x14ac:dyDescent="0.2">
      <c r="H695" s="36"/>
    </row>
    <row r="696" spans="8:8" s="32" customFormat="1" ht="12.75" customHeight="1" x14ac:dyDescent="0.2">
      <c r="H696" s="36"/>
    </row>
    <row r="697" spans="8:8" s="32" customFormat="1" ht="12.75" customHeight="1" x14ac:dyDescent="0.2">
      <c r="H697" s="36"/>
    </row>
    <row r="698" spans="8:8" s="32" customFormat="1" ht="12.75" customHeight="1" x14ac:dyDescent="0.2">
      <c r="H698" s="36"/>
    </row>
    <row r="699" spans="8:8" s="32" customFormat="1" ht="12.75" customHeight="1" x14ac:dyDescent="0.2">
      <c r="H699" s="36"/>
    </row>
    <row r="700" spans="8:8" s="32" customFormat="1" ht="12.75" customHeight="1" x14ac:dyDescent="0.2">
      <c r="H700" s="36"/>
    </row>
    <row r="701" spans="8:8" s="32" customFormat="1" ht="12.75" customHeight="1" x14ac:dyDescent="0.2">
      <c r="H701" s="36"/>
    </row>
    <row r="702" spans="8:8" s="32" customFormat="1" ht="12.75" customHeight="1" x14ac:dyDescent="0.2">
      <c r="H702" s="36"/>
    </row>
    <row r="703" spans="8:8" s="32" customFormat="1" ht="12.75" customHeight="1" x14ac:dyDescent="0.2">
      <c r="H703" s="36"/>
    </row>
    <row r="704" spans="8:8" s="32" customFormat="1" ht="12.75" customHeight="1" x14ac:dyDescent="0.2">
      <c r="H704" s="36"/>
    </row>
    <row r="705" spans="8:8" s="32" customFormat="1" ht="12.75" customHeight="1" x14ac:dyDescent="0.2">
      <c r="H705" s="36"/>
    </row>
    <row r="706" spans="8:8" s="32" customFormat="1" ht="12.75" customHeight="1" x14ac:dyDescent="0.2">
      <c r="H706" s="36"/>
    </row>
    <row r="707" spans="8:8" s="32" customFormat="1" ht="12.75" customHeight="1" x14ac:dyDescent="0.2">
      <c r="H707" s="36"/>
    </row>
    <row r="708" spans="8:8" s="32" customFormat="1" ht="12.75" customHeight="1" x14ac:dyDescent="0.2">
      <c r="H708" s="36"/>
    </row>
    <row r="709" spans="8:8" s="32" customFormat="1" ht="12.75" customHeight="1" x14ac:dyDescent="0.2">
      <c r="H709" s="36"/>
    </row>
    <row r="710" spans="8:8" s="32" customFormat="1" ht="12.75" customHeight="1" x14ac:dyDescent="0.2">
      <c r="H710" s="36"/>
    </row>
    <row r="711" spans="8:8" s="32" customFormat="1" ht="12.75" customHeight="1" x14ac:dyDescent="0.2">
      <c r="H711" s="36"/>
    </row>
    <row r="712" spans="8:8" s="32" customFormat="1" ht="12.75" customHeight="1" x14ac:dyDescent="0.2">
      <c r="H712" s="36"/>
    </row>
    <row r="713" spans="8:8" s="32" customFormat="1" ht="12.75" customHeight="1" x14ac:dyDescent="0.2">
      <c r="H713" s="36"/>
    </row>
    <row r="714" spans="8:8" s="32" customFormat="1" ht="12.75" customHeight="1" x14ac:dyDescent="0.2">
      <c r="H714" s="36"/>
    </row>
    <row r="715" spans="8:8" s="32" customFormat="1" ht="12.75" customHeight="1" x14ac:dyDescent="0.2">
      <c r="H715" s="36"/>
    </row>
    <row r="716" spans="8:8" s="32" customFormat="1" ht="12.75" customHeight="1" x14ac:dyDescent="0.2">
      <c r="H716" s="36"/>
    </row>
    <row r="717" spans="8:8" s="32" customFormat="1" ht="12.75" customHeight="1" x14ac:dyDescent="0.2">
      <c r="H717" s="36"/>
    </row>
    <row r="718" spans="8:8" s="32" customFormat="1" ht="12.75" customHeight="1" x14ac:dyDescent="0.2">
      <c r="H718" s="36"/>
    </row>
    <row r="719" spans="8:8" s="32" customFormat="1" ht="12.75" customHeight="1" x14ac:dyDescent="0.2">
      <c r="H719" s="36"/>
    </row>
    <row r="720" spans="8:8" s="32" customFormat="1" ht="12.75" customHeight="1" x14ac:dyDescent="0.2">
      <c r="H720" s="36"/>
    </row>
    <row r="721" spans="8:8" s="32" customFormat="1" ht="12.75" customHeight="1" x14ac:dyDescent="0.2">
      <c r="H721" s="36"/>
    </row>
    <row r="722" spans="8:8" s="32" customFormat="1" ht="12.75" customHeight="1" x14ac:dyDescent="0.2">
      <c r="H722" s="36"/>
    </row>
    <row r="723" spans="8:8" s="32" customFormat="1" ht="12.75" customHeight="1" x14ac:dyDescent="0.2">
      <c r="H723" s="36"/>
    </row>
    <row r="724" spans="8:8" s="32" customFormat="1" ht="12.75" customHeight="1" x14ac:dyDescent="0.2">
      <c r="H724" s="36"/>
    </row>
    <row r="725" spans="8:8" s="32" customFormat="1" ht="12.75" customHeight="1" x14ac:dyDescent="0.2">
      <c r="H725" s="36"/>
    </row>
    <row r="726" spans="8:8" s="32" customFormat="1" ht="12.75" customHeight="1" x14ac:dyDescent="0.2">
      <c r="H726" s="36"/>
    </row>
    <row r="727" spans="8:8" s="32" customFormat="1" ht="12.75" customHeight="1" x14ac:dyDescent="0.2">
      <c r="H727" s="36"/>
    </row>
    <row r="728" spans="8:8" s="32" customFormat="1" ht="12.75" customHeight="1" x14ac:dyDescent="0.2">
      <c r="H728" s="36"/>
    </row>
    <row r="729" spans="8:8" s="32" customFormat="1" ht="12.75" customHeight="1" x14ac:dyDescent="0.2">
      <c r="H729" s="36"/>
    </row>
    <row r="730" spans="8:8" s="32" customFormat="1" ht="12.75" customHeight="1" x14ac:dyDescent="0.2">
      <c r="H730" s="36"/>
    </row>
    <row r="731" spans="8:8" s="32" customFormat="1" ht="12.75" customHeight="1" x14ac:dyDescent="0.2">
      <c r="H731" s="36"/>
    </row>
    <row r="732" spans="8:8" s="32" customFormat="1" ht="12.75" customHeight="1" x14ac:dyDescent="0.2">
      <c r="H732" s="36"/>
    </row>
    <row r="733" spans="8:8" s="32" customFormat="1" ht="12.75" customHeight="1" x14ac:dyDescent="0.2">
      <c r="H733" s="36"/>
    </row>
    <row r="734" spans="8:8" s="32" customFormat="1" ht="12.75" customHeight="1" x14ac:dyDescent="0.2">
      <c r="H734" s="36"/>
    </row>
    <row r="735" spans="8:8" s="32" customFormat="1" ht="12.75" customHeight="1" x14ac:dyDescent="0.2">
      <c r="H735" s="36"/>
    </row>
    <row r="736" spans="8:8" s="32" customFormat="1" ht="12.75" customHeight="1" x14ac:dyDescent="0.2">
      <c r="H736" s="36"/>
    </row>
    <row r="737" spans="8:8" s="32" customFormat="1" ht="12.75" customHeight="1" x14ac:dyDescent="0.2">
      <c r="H737" s="36"/>
    </row>
    <row r="738" spans="8:8" s="32" customFormat="1" ht="12.75" customHeight="1" x14ac:dyDescent="0.2">
      <c r="H738" s="36"/>
    </row>
    <row r="739" spans="8:8" s="32" customFormat="1" ht="12.75" customHeight="1" x14ac:dyDescent="0.2">
      <c r="H739" s="36"/>
    </row>
    <row r="740" spans="8:8" s="32" customFormat="1" ht="12.75" customHeight="1" x14ac:dyDescent="0.2">
      <c r="H740" s="36"/>
    </row>
    <row r="741" spans="8:8" s="32" customFormat="1" ht="12.75" customHeight="1" x14ac:dyDescent="0.2">
      <c r="H741" s="36"/>
    </row>
    <row r="742" spans="8:8" s="32" customFormat="1" ht="12.75" customHeight="1" x14ac:dyDescent="0.2">
      <c r="H742" s="36"/>
    </row>
    <row r="743" spans="8:8" s="32" customFormat="1" ht="12.75" customHeight="1" x14ac:dyDescent="0.2">
      <c r="H743" s="36"/>
    </row>
    <row r="744" spans="8:8" s="32" customFormat="1" ht="12.75" customHeight="1" x14ac:dyDescent="0.2">
      <c r="H744" s="36"/>
    </row>
    <row r="745" spans="8:8" s="32" customFormat="1" ht="12.75" customHeight="1" x14ac:dyDescent="0.2">
      <c r="H745" s="36"/>
    </row>
    <row r="746" spans="8:8" s="32" customFormat="1" ht="12.75" customHeight="1" x14ac:dyDescent="0.2">
      <c r="H746" s="36"/>
    </row>
    <row r="747" spans="8:8" s="32" customFormat="1" ht="12.75" customHeight="1" x14ac:dyDescent="0.2">
      <c r="H747" s="36"/>
    </row>
    <row r="748" spans="8:8" s="32" customFormat="1" ht="12.75" customHeight="1" x14ac:dyDescent="0.2">
      <c r="H748" s="36"/>
    </row>
    <row r="749" spans="8:8" s="32" customFormat="1" ht="12.75" customHeight="1" x14ac:dyDescent="0.2">
      <c r="H749" s="36"/>
    </row>
    <row r="750" spans="8:8" s="32" customFormat="1" ht="12.75" customHeight="1" x14ac:dyDescent="0.2">
      <c r="H750" s="36"/>
    </row>
    <row r="751" spans="8:8" s="32" customFormat="1" ht="12.75" customHeight="1" x14ac:dyDescent="0.2">
      <c r="H751" s="36"/>
    </row>
    <row r="752" spans="8:8" s="32" customFormat="1" ht="12.75" customHeight="1" x14ac:dyDescent="0.2">
      <c r="H752" s="36"/>
    </row>
    <row r="753" spans="8:8" s="32" customFormat="1" ht="12.75" customHeight="1" x14ac:dyDescent="0.2">
      <c r="H753" s="36"/>
    </row>
    <row r="754" spans="8:8" s="32" customFormat="1" ht="12.75" customHeight="1" x14ac:dyDescent="0.2">
      <c r="H754" s="36"/>
    </row>
    <row r="755" spans="8:8" s="32" customFormat="1" ht="12.75" customHeight="1" x14ac:dyDescent="0.2">
      <c r="H755" s="36"/>
    </row>
    <row r="756" spans="8:8" s="32" customFormat="1" ht="12.75" customHeight="1" x14ac:dyDescent="0.2">
      <c r="H756" s="36"/>
    </row>
    <row r="757" spans="8:8" s="32" customFormat="1" ht="12.75" customHeight="1" x14ac:dyDescent="0.2">
      <c r="H757" s="36"/>
    </row>
    <row r="758" spans="8:8" s="32" customFormat="1" ht="12.75" customHeight="1" x14ac:dyDescent="0.2">
      <c r="H758" s="36"/>
    </row>
    <row r="759" spans="8:8" s="32" customFormat="1" ht="12.75" customHeight="1" x14ac:dyDescent="0.2">
      <c r="H759" s="36"/>
    </row>
    <row r="760" spans="8:8" s="32" customFormat="1" ht="12.75" customHeight="1" x14ac:dyDescent="0.2">
      <c r="H760" s="36"/>
    </row>
    <row r="761" spans="8:8" s="32" customFormat="1" ht="12.75" customHeight="1" x14ac:dyDescent="0.2">
      <c r="H761" s="36"/>
    </row>
    <row r="762" spans="8:8" s="32" customFormat="1" ht="12.75" customHeight="1" x14ac:dyDescent="0.2">
      <c r="H762" s="36"/>
    </row>
    <row r="763" spans="8:8" s="32" customFormat="1" ht="12.75" customHeight="1" x14ac:dyDescent="0.2">
      <c r="H763" s="36"/>
    </row>
    <row r="764" spans="8:8" s="32" customFormat="1" ht="12.75" customHeight="1" x14ac:dyDescent="0.2">
      <c r="H764" s="36"/>
    </row>
    <row r="765" spans="8:8" s="32" customFormat="1" ht="12.75" customHeight="1" x14ac:dyDescent="0.2">
      <c r="H765" s="36"/>
    </row>
    <row r="766" spans="8:8" s="32" customFormat="1" ht="12.75" customHeight="1" x14ac:dyDescent="0.2">
      <c r="H766" s="36"/>
    </row>
    <row r="767" spans="8:8" s="32" customFormat="1" ht="12.75" customHeight="1" x14ac:dyDescent="0.2">
      <c r="H767" s="36"/>
    </row>
    <row r="768" spans="8:8" s="32" customFormat="1" ht="12.75" customHeight="1" x14ac:dyDescent="0.2">
      <c r="H768" s="36"/>
    </row>
    <row r="769" spans="8:8" s="32" customFormat="1" ht="12.75" customHeight="1" x14ac:dyDescent="0.2">
      <c r="H769" s="36"/>
    </row>
    <row r="770" spans="8:8" s="32" customFormat="1" ht="12.75" customHeight="1" x14ac:dyDescent="0.2">
      <c r="H770" s="36"/>
    </row>
    <row r="771" spans="8:8" s="32" customFormat="1" ht="12.75" customHeight="1" x14ac:dyDescent="0.2">
      <c r="H771" s="36"/>
    </row>
    <row r="772" spans="8:8" s="32" customFormat="1" ht="12.75" customHeight="1" x14ac:dyDescent="0.2">
      <c r="H772" s="36"/>
    </row>
    <row r="773" spans="8:8" s="32" customFormat="1" ht="12.75" customHeight="1" x14ac:dyDescent="0.2">
      <c r="H773" s="36"/>
    </row>
    <row r="774" spans="8:8" s="32" customFormat="1" ht="12.75" customHeight="1" x14ac:dyDescent="0.2">
      <c r="H774" s="36"/>
    </row>
    <row r="775" spans="8:8" s="32" customFormat="1" ht="12.75" customHeight="1" x14ac:dyDescent="0.2">
      <c r="H775" s="36"/>
    </row>
    <row r="776" spans="8:8" s="32" customFormat="1" ht="12.75" customHeight="1" x14ac:dyDescent="0.2">
      <c r="H776" s="36"/>
    </row>
    <row r="777" spans="8:8" s="32" customFormat="1" ht="12.75" customHeight="1" x14ac:dyDescent="0.2">
      <c r="H777" s="36"/>
    </row>
    <row r="778" spans="8:8" s="32" customFormat="1" ht="12.75" customHeight="1" x14ac:dyDescent="0.2">
      <c r="H778" s="36"/>
    </row>
    <row r="779" spans="8:8" s="32" customFormat="1" ht="12.75" customHeight="1" x14ac:dyDescent="0.2">
      <c r="H779" s="36"/>
    </row>
    <row r="780" spans="8:8" s="32" customFormat="1" ht="12.75" customHeight="1" x14ac:dyDescent="0.2">
      <c r="H780" s="36"/>
    </row>
    <row r="781" spans="8:8" s="32" customFormat="1" ht="12.75" customHeight="1" x14ac:dyDescent="0.2">
      <c r="H781" s="36"/>
    </row>
    <row r="782" spans="8:8" s="32" customFormat="1" ht="12.75" customHeight="1" x14ac:dyDescent="0.2">
      <c r="H782" s="36"/>
    </row>
    <row r="783" spans="8:8" s="32" customFormat="1" ht="12.75" customHeight="1" x14ac:dyDescent="0.2">
      <c r="H783" s="36"/>
    </row>
    <row r="784" spans="8:8" s="32" customFormat="1" ht="12.75" customHeight="1" x14ac:dyDescent="0.2">
      <c r="H784" s="36"/>
    </row>
    <row r="785" spans="8:8" s="32" customFormat="1" ht="12.75" customHeight="1" x14ac:dyDescent="0.2">
      <c r="H785" s="36"/>
    </row>
    <row r="786" spans="8:8" s="32" customFormat="1" ht="12.75" customHeight="1" x14ac:dyDescent="0.2">
      <c r="H786" s="36"/>
    </row>
    <row r="787" spans="8:8" s="32" customFormat="1" ht="12.75" customHeight="1" x14ac:dyDescent="0.2">
      <c r="H787" s="36"/>
    </row>
    <row r="788" spans="8:8" s="32" customFormat="1" ht="12.75" customHeight="1" x14ac:dyDescent="0.2">
      <c r="H788" s="36"/>
    </row>
    <row r="789" spans="8:8" s="32" customFormat="1" ht="12.75" customHeight="1" x14ac:dyDescent="0.2">
      <c r="H789" s="36"/>
    </row>
    <row r="790" spans="8:8" s="32" customFormat="1" ht="12.75" customHeight="1" x14ac:dyDescent="0.2">
      <c r="H790" s="36"/>
    </row>
    <row r="791" spans="8:8" s="32" customFormat="1" ht="12.75" customHeight="1" x14ac:dyDescent="0.2">
      <c r="H791" s="36"/>
    </row>
    <row r="792" spans="8:8" s="32" customFormat="1" ht="12.75" customHeight="1" x14ac:dyDescent="0.2">
      <c r="H792" s="36"/>
    </row>
    <row r="793" spans="8:8" s="32" customFormat="1" ht="12.75" customHeight="1" x14ac:dyDescent="0.2">
      <c r="H793" s="36"/>
    </row>
    <row r="794" spans="8:8" s="32" customFormat="1" ht="12.75" customHeight="1" x14ac:dyDescent="0.2">
      <c r="H794" s="36"/>
    </row>
    <row r="795" spans="8:8" s="32" customFormat="1" ht="12.75" customHeight="1" x14ac:dyDescent="0.2">
      <c r="H795" s="36"/>
    </row>
    <row r="796" spans="8:8" s="32" customFormat="1" ht="12.75" customHeight="1" x14ac:dyDescent="0.2">
      <c r="H796" s="36"/>
    </row>
    <row r="797" spans="8:8" s="32" customFormat="1" ht="12.75" customHeight="1" x14ac:dyDescent="0.2">
      <c r="H797" s="36"/>
    </row>
    <row r="798" spans="8:8" s="32" customFormat="1" ht="12.75" customHeight="1" x14ac:dyDescent="0.2">
      <c r="H798" s="36"/>
    </row>
    <row r="799" spans="8:8" s="32" customFormat="1" ht="12.75" customHeight="1" x14ac:dyDescent="0.2">
      <c r="H799" s="36"/>
    </row>
    <row r="800" spans="8:8" s="32" customFormat="1" ht="12.75" customHeight="1" x14ac:dyDescent="0.2">
      <c r="H800" s="36"/>
    </row>
    <row r="801" spans="8:8" s="32" customFormat="1" ht="12.75" customHeight="1" x14ac:dyDescent="0.2">
      <c r="H801" s="36"/>
    </row>
    <row r="802" spans="8:8" s="32" customFormat="1" ht="12.75" customHeight="1" x14ac:dyDescent="0.2">
      <c r="H802" s="36"/>
    </row>
    <row r="803" spans="8:8" s="32" customFormat="1" ht="12.75" customHeight="1" x14ac:dyDescent="0.2">
      <c r="H803" s="36"/>
    </row>
    <row r="804" spans="8:8" s="32" customFormat="1" ht="12.75" customHeight="1" x14ac:dyDescent="0.2">
      <c r="H804" s="36"/>
    </row>
    <row r="805" spans="8:8" s="32" customFormat="1" ht="12.75" customHeight="1" x14ac:dyDescent="0.2">
      <c r="H805" s="36"/>
    </row>
    <row r="806" spans="8:8" s="32" customFormat="1" ht="12.75" customHeight="1" x14ac:dyDescent="0.2">
      <c r="H806" s="36"/>
    </row>
    <row r="807" spans="8:8" s="32" customFormat="1" ht="12.75" customHeight="1" x14ac:dyDescent="0.2">
      <c r="H807" s="36"/>
    </row>
    <row r="808" spans="8:8" s="32" customFormat="1" ht="12.75" customHeight="1" x14ac:dyDescent="0.2">
      <c r="H808" s="36"/>
    </row>
    <row r="809" spans="8:8" s="32" customFormat="1" ht="12.75" customHeight="1" x14ac:dyDescent="0.2">
      <c r="H809" s="36"/>
    </row>
    <row r="810" spans="8:8" s="32" customFormat="1" ht="12.75" customHeight="1" x14ac:dyDescent="0.2">
      <c r="H810" s="36"/>
    </row>
    <row r="811" spans="8:8" s="32" customFormat="1" ht="12.75" customHeight="1" x14ac:dyDescent="0.2">
      <c r="H811" s="36"/>
    </row>
    <row r="812" spans="8:8" s="32" customFormat="1" ht="12.75" customHeight="1" x14ac:dyDescent="0.2">
      <c r="H812" s="36"/>
    </row>
    <row r="813" spans="8:8" s="32" customFormat="1" ht="12.75" customHeight="1" x14ac:dyDescent="0.2">
      <c r="H813" s="36"/>
    </row>
    <row r="814" spans="8:8" s="32" customFormat="1" ht="12.75" customHeight="1" x14ac:dyDescent="0.2">
      <c r="H814" s="36"/>
    </row>
    <row r="815" spans="8:8" s="32" customFormat="1" ht="12.75" customHeight="1" x14ac:dyDescent="0.2">
      <c r="H815" s="36"/>
    </row>
    <row r="816" spans="8:8" s="32" customFormat="1" ht="12.75" customHeight="1" x14ac:dyDescent="0.2">
      <c r="H816" s="36"/>
    </row>
    <row r="817" spans="8:8" s="32" customFormat="1" ht="12.75" customHeight="1" x14ac:dyDescent="0.2">
      <c r="H817" s="36"/>
    </row>
    <row r="818" spans="8:8" s="32" customFormat="1" ht="12.75" customHeight="1" x14ac:dyDescent="0.2">
      <c r="H818" s="36"/>
    </row>
    <row r="819" spans="8:8" s="32" customFormat="1" ht="12.75" customHeight="1" x14ac:dyDescent="0.2">
      <c r="H819" s="36"/>
    </row>
    <row r="820" spans="8:8" s="32" customFormat="1" ht="12.75" customHeight="1" x14ac:dyDescent="0.2">
      <c r="H820" s="36"/>
    </row>
    <row r="821" spans="8:8" s="32" customFormat="1" ht="12.75" customHeight="1" x14ac:dyDescent="0.2">
      <c r="H821" s="36"/>
    </row>
    <row r="822" spans="8:8" s="32" customFormat="1" ht="12.75" customHeight="1" x14ac:dyDescent="0.2">
      <c r="H822" s="36"/>
    </row>
    <row r="823" spans="8:8" s="32" customFormat="1" ht="12.75" customHeight="1" x14ac:dyDescent="0.2">
      <c r="H823" s="36"/>
    </row>
    <row r="824" spans="8:8" s="32" customFormat="1" ht="12.75" customHeight="1" x14ac:dyDescent="0.2">
      <c r="H824" s="36"/>
    </row>
    <row r="825" spans="8:8" s="32" customFormat="1" ht="12.75" customHeight="1" x14ac:dyDescent="0.2">
      <c r="H825" s="36"/>
    </row>
    <row r="826" spans="8:8" s="32" customFormat="1" ht="12.75" customHeight="1" x14ac:dyDescent="0.2">
      <c r="H826" s="36"/>
    </row>
    <row r="827" spans="8:8" s="32" customFormat="1" ht="12.75" customHeight="1" x14ac:dyDescent="0.2">
      <c r="H827" s="36"/>
    </row>
    <row r="828" spans="8:8" s="32" customFormat="1" ht="12.75" customHeight="1" x14ac:dyDescent="0.2">
      <c r="H828" s="36"/>
    </row>
    <row r="829" spans="8:8" s="32" customFormat="1" ht="12.75" customHeight="1" x14ac:dyDescent="0.2">
      <c r="H829" s="36"/>
    </row>
    <row r="830" spans="8:8" s="32" customFormat="1" ht="12.75" customHeight="1" x14ac:dyDescent="0.2">
      <c r="H830" s="36"/>
    </row>
    <row r="831" spans="8:8" s="32" customFormat="1" ht="12.75" customHeight="1" x14ac:dyDescent="0.2">
      <c r="H831" s="36"/>
    </row>
    <row r="832" spans="8:8" s="32" customFormat="1" ht="12.75" customHeight="1" x14ac:dyDescent="0.2">
      <c r="H832" s="36"/>
    </row>
    <row r="833" spans="8:8" s="32" customFormat="1" ht="12.75" customHeight="1" x14ac:dyDescent="0.2">
      <c r="H833" s="36"/>
    </row>
    <row r="834" spans="8:8" s="32" customFormat="1" ht="12.75" customHeight="1" x14ac:dyDescent="0.2">
      <c r="H834" s="36"/>
    </row>
    <row r="835" spans="8:8" s="32" customFormat="1" ht="12.75" customHeight="1" x14ac:dyDescent="0.2">
      <c r="H835" s="36"/>
    </row>
    <row r="836" spans="8:8" s="32" customFormat="1" ht="12.75" customHeight="1" x14ac:dyDescent="0.2">
      <c r="H836" s="36"/>
    </row>
    <row r="837" spans="8:8" s="32" customFormat="1" ht="12.75" customHeight="1" x14ac:dyDescent="0.2">
      <c r="H837" s="36"/>
    </row>
    <row r="838" spans="8:8" s="32" customFormat="1" ht="12.75" customHeight="1" x14ac:dyDescent="0.2">
      <c r="H838" s="36"/>
    </row>
    <row r="839" spans="8:8" s="32" customFormat="1" ht="12.75" customHeight="1" x14ac:dyDescent="0.2">
      <c r="H839" s="36"/>
    </row>
    <row r="840" spans="8:8" s="32" customFormat="1" ht="12.75" customHeight="1" x14ac:dyDescent="0.2">
      <c r="H840" s="36"/>
    </row>
    <row r="841" spans="8:8" s="32" customFormat="1" ht="12.75" customHeight="1" x14ac:dyDescent="0.2">
      <c r="H841" s="36"/>
    </row>
    <row r="842" spans="8:8" s="32" customFormat="1" ht="12.75" customHeight="1" x14ac:dyDescent="0.2">
      <c r="H842" s="36"/>
    </row>
    <row r="843" spans="8:8" s="32" customFormat="1" ht="12.75" customHeight="1" x14ac:dyDescent="0.2">
      <c r="H843" s="36"/>
    </row>
    <row r="844" spans="8:8" s="32" customFormat="1" ht="12.75" customHeight="1" x14ac:dyDescent="0.2">
      <c r="H844" s="36"/>
    </row>
    <row r="845" spans="8:8" s="32" customFormat="1" ht="12.75" customHeight="1" x14ac:dyDescent="0.2">
      <c r="H845" s="36"/>
    </row>
    <row r="846" spans="8:8" s="32" customFormat="1" ht="12.75" customHeight="1" x14ac:dyDescent="0.2">
      <c r="H846" s="36"/>
    </row>
    <row r="847" spans="8:8" s="32" customFormat="1" ht="12.75" customHeight="1" x14ac:dyDescent="0.2">
      <c r="H847" s="36"/>
    </row>
    <row r="848" spans="8:8" s="32" customFormat="1" ht="12.75" customHeight="1" x14ac:dyDescent="0.2">
      <c r="H848" s="36"/>
    </row>
    <row r="849" spans="8:8" s="32" customFormat="1" ht="12.75" customHeight="1" x14ac:dyDescent="0.2">
      <c r="H849" s="36"/>
    </row>
    <row r="850" spans="8:8" s="32" customFormat="1" ht="12.75" customHeight="1" x14ac:dyDescent="0.2">
      <c r="H850" s="36"/>
    </row>
    <row r="851" spans="8:8" s="32" customFormat="1" ht="12.75" customHeight="1" x14ac:dyDescent="0.2">
      <c r="H851" s="36"/>
    </row>
    <row r="852" spans="8:8" s="32" customFormat="1" ht="12.75" customHeight="1" x14ac:dyDescent="0.2">
      <c r="H852" s="36"/>
    </row>
    <row r="853" spans="8:8" s="32" customFormat="1" ht="12.75" customHeight="1" x14ac:dyDescent="0.2">
      <c r="H853" s="36"/>
    </row>
    <row r="854" spans="8:8" s="32" customFormat="1" ht="12.75" customHeight="1" x14ac:dyDescent="0.2">
      <c r="H854" s="36"/>
    </row>
    <row r="855" spans="8:8" s="32" customFormat="1" ht="12.75" customHeight="1" x14ac:dyDescent="0.2">
      <c r="H855" s="36"/>
    </row>
    <row r="856" spans="8:8" s="32" customFormat="1" ht="12.75" customHeight="1" x14ac:dyDescent="0.2">
      <c r="H856" s="36"/>
    </row>
    <row r="857" spans="8:8" s="32" customFormat="1" ht="12.75" customHeight="1" x14ac:dyDescent="0.2">
      <c r="H857" s="36"/>
    </row>
    <row r="858" spans="8:8" s="32" customFormat="1" ht="12.75" customHeight="1" x14ac:dyDescent="0.2">
      <c r="H858" s="36"/>
    </row>
    <row r="859" spans="8:8" s="32" customFormat="1" ht="12.75" customHeight="1" x14ac:dyDescent="0.2">
      <c r="H859" s="36"/>
    </row>
    <row r="860" spans="8:8" s="32" customFormat="1" ht="12.75" customHeight="1" x14ac:dyDescent="0.2">
      <c r="H860" s="36"/>
    </row>
    <row r="861" spans="8:8" s="32" customFormat="1" ht="12.75" customHeight="1" x14ac:dyDescent="0.2">
      <c r="H861" s="36"/>
    </row>
    <row r="862" spans="8:8" s="32" customFormat="1" ht="12.75" customHeight="1" x14ac:dyDescent="0.2">
      <c r="H862" s="36"/>
    </row>
    <row r="863" spans="8:8" s="32" customFormat="1" ht="12.75" customHeight="1" x14ac:dyDescent="0.2">
      <c r="H863" s="36"/>
    </row>
    <row r="864" spans="8:8" s="32" customFormat="1" ht="12.75" customHeight="1" x14ac:dyDescent="0.2">
      <c r="H864" s="36"/>
    </row>
    <row r="865" spans="8:8" s="32" customFormat="1" ht="12.75" customHeight="1" x14ac:dyDescent="0.2">
      <c r="H865" s="36"/>
    </row>
    <row r="866" spans="8:8" s="32" customFormat="1" ht="12.75" customHeight="1" x14ac:dyDescent="0.2">
      <c r="H866" s="36"/>
    </row>
    <row r="867" spans="8:8" s="32" customFormat="1" ht="12.75" customHeight="1" x14ac:dyDescent="0.2">
      <c r="H867" s="36"/>
    </row>
    <row r="868" spans="8:8" s="32" customFormat="1" ht="12.75" customHeight="1" x14ac:dyDescent="0.2">
      <c r="H868" s="36"/>
    </row>
    <row r="869" spans="8:8" s="32" customFormat="1" ht="12.75" customHeight="1" x14ac:dyDescent="0.2">
      <c r="H869" s="36"/>
    </row>
    <row r="870" spans="8:8" s="32" customFormat="1" ht="12.75" customHeight="1" x14ac:dyDescent="0.2">
      <c r="H870" s="36"/>
    </row>
    <row r="871" spans="8:8" s="32" customFormat="1" ht="12.75" customHeight="1" x14ac:dyDescent="0.2">
      <c r="H871" s="36"/>
    </row>
    <row r="872" spans="8:8" s="32" customFormat="1" ht="12.75" customHeight="1" x14ac:dyDescent="0.2">
      <c r="H872" s="36"/>
    </row>
    <row r="873" spans="8:8" s="32" customFormat="1" ht="12.75" customHeight="1" x14ac:dyDescent="0.2">
      <c r="H873" s="36"/>
    </row>
    <row r="874" spans="8:8" s="32" customFormat="1" ht="12.75" customHeight="1" x14ac:dyDescent="0.2">
      <c r="H874" s="36"/>
    </row>
    <row r="875" spans="8:8" s="32" customFormat="1" ht="12.75" customHeight="1" x14ac:dyDescent="0.2">
      <c r="H875" s="36"/>
    </row>
    <row r="876" spans="8:8" s="32" customFormat="1" ht="12.75" customHeight="1" x14ac:dyDescent="0.2">
      <c r="H876" s="36"/>
    </row>
    <row r="877" spans="8:8" s="32" customFormat="1" ht="12.75" customHeight="1" x14ac:dyDescent="0.2">
      <c r="H877" s="36"/>
    </row>
    <row r="878" spans="8:8" s="32" customFormat="1" ht="12.75" customHeight="1" x14ac:dyDescent="0.2">
      <c r="H878" s="36"/>
    </row>
    <row r="879" spans="8:8" s="32" customFormat="1" ht="12.75" customHeight="1" x14ac:dyDescent="0.2">
      <c r="H879" s="36"/>
    </row>
    <row r="880" spans="8:8" s="32" customFormat="1" ht="12.75" customHeight="1" x14ac:dyDescent="0.2">
      <c r="H880" s="36"/>
    </row>
    <row r="881" spans="8:8" s="32" customFormat="1" ht="12.75" customHeight="1" x14ac:dyDescent="0.2">
      <c r="H881" s="36"/>
    </row>
    <row r="882" spans="8:8" s="32" customFormat="1" ht="12.75" customHeight="1" x14ac:dyDescent="0.2">
      <c r="H882" s="36"/>
    </row>
    <row r="883" spans="8:8" s="32" customFormat="1" ht="12.75" customHeight="1" x14ac:dyDescent="0.2">
      <c r="H883" s="36"/>
    </row>
    <row r="884" spans="8:8" s="32" customFormat="1" ht="12.75" customHeight="1" x14ac:dyDescent="0.2">
      <c r="H884" s="36"/>
    </row>
    <row r="885" spans="8:8" s="32" customFormat="1" ht="12.75" customHeight="1" x14ac:dyDescent="0.2">
      <c r="H885" s="36"/>
    </row>
    <row r="886" spans="8:8" s="32" customFormat="1" ht="12.75" customHeight="1" x14ac:dyDescent="0.2">
      <c r="H886" s="36"/>
    </row>
    <row r="887" spans="8:8" s="32" customFormat="1" ht="12.75" customHeight="1" x14ac:dyDescent="0.2">
      <c r="H887" s="36"/>
    </row>
    <row r="888" spans="8:8" s="32" customFormat="1" ht="12.75" customHeight="1" x14ac:dyDescent="0.2">
      <c r="H888" s="36"/>
    </row>
    <row r="889" spans="8:8" s="32" customFormat="1" ht="12.75" customHeight="1" x14ac:dyDescent="0.2">
      <c r="H889" s="36"/>
    </row>
    <row r="890" spans="8:8" s="32" customFormat="1" ht="12.75" customHeight="1" x14ac:dyDescent="0.2">
      <c r="H890" s="36"/>
    </row>
    <row r="891" spans="8:8" s="32" customFormat="1" ht="12.75" customHeight="1" x14ac:dyDescent="0.2">
      <c r="H891" s="36"/>
    </row>
    <row r="892" spans="8:8" s="32" customFormat="1" ht="12.75" customHeight="1" x14ac:dyDescent="0.2">
      <c r="H892" s="36"/>
    </row>
    <row r="893" spans="8:8" s="32" customFormat="1" ht="12.75" customHeight="1" x14ac:dyDescent="0.2">
      <c r="H893" s="36"/>
    </row>
    <row r="894" spans="8:8" s="32" customFormat="1" ht="12.75" customHeight="1" x14ac:dyDescent="0.2">
      <c r="H894" s="36"/>
    </row>
    <row r="895" spans="8:8" s="32" customFormat="1" ht="12.75" customHeight="1" x14ac:dyDescent="0.2">
      <c r="H895" s="36"/>
    </row>
    <row r="896" spans="8:8" s="32" customFormat="1" ht="12.75" customHeight="1" x14ac:dyDescent="0.2">
      <c r="H896" s="36"/>
    </row>
    <row r="897" spans="8:8" s="32" customFormat="1" ht="12.75" customHeight="1" x14ac:dyDescent="0.2">
      <c r="H897" s="36"/>
    </row>
    <row r="898" spans="8:8" s="32" customFormat="1" ht="12.75" customHeight="1" x14ac:dyDescent="0.2">
      <c r="H898" s="36"/>
    </row>
    <row r="899" spans="8:8" s="32" customFormat="1" ht="12.75" customHeight="1" x14ac:dyDescent="0.2">
      <c r="H899" s="36"/>
    </row>
    <row r="900" spans="8:8" s="32" customFormat="1" ht="12.75" customHeight="1" x14ac:dyDescent="0.2">
      <c r="H900" s="36"/>
    </row>
    <row r="901" spans="8:8" s="32" customFormat="1" ht="12.75" customHeight="1" x14ac:dyDescent="0.2">
      <c r="H901" s="36"/>
    </row>
    <row r="902" spans="8:8" s="32" customFormat="1" ht="12.75" customHeight="1" x14ac:dyDescent="0.2">
      <c r="H902" s="36"/>
    </row>
    <row r="903" spans="8:8" s="32" customFormat="1" ht="12.75" customHeight="1" x14ac:dyDescent="0.2">
      <c r="H903" s="36"/>
    </row>
    <row r="904" spans="8:8" s="32" customFormat="1" ht="12.75" customHeight="1" x14ac:dyDescent="0.2">
      <c r="H904" s="36"/>
    </row>
    <row r="905" spans="8:8" s="32" customFormat="1" ht="12.75" customHeight="1" x14ac:dyDescent="0.2">
      <c r="H905" s="36"/>
    </row>
    <row r="906" spans="8:8" s="32" customFormat="1" ht="12.75" customHeight="1" x14ac:dyDescent="0.2">
      <c r="H906" s="36"/>
    </row>
    <row r="907" spans="8:8" s="32" customFormat="1" ht="12.75" customHeight="1" x14ac:dyDescent="0.2">
      <c r="H907" s="36"/>
    </row>
    <row r="908" spans="8:8" s="32" customFormat="1" ht="12.75" customHeight="1" x14ac:dyDescent="0.2">
      <c r="H908" s="36"/>
    </row>
    <row r="909" spans="8:8" s="32" customFormat="1" ht="12.75" customHeight="1" x14ac:dyDescent="0.2">
      <c r="H909" s="36"/>
    </row>
    <row r="910" spans="8:8" s="32" customFormat="1" ht="12.75" customHeight="1" x14ac:dyDescent="0.2">
      <c r="H910" s="36"/>
    </row>
    <row r="911" spans="8:8" s="32" customFormat="1" ht="12.75" customHeight="1" x14ac:dyDescent="0.2">
      <c r="H911" s="36"/>
    </row>
    <row r="912" spans="8:8" s="32" customFormat="1" ht="12.75" customHeight="1" x14ac:dyDescent="0.2">
      <c r="H912" s="36"/>
    </row>
    <row r="913" spans="8:8" s="32" customFormat="1" ht="12.75" customHeight="1" x14ac:dyDescent="0.2">
      <c r="H913" s="36"/>
    </row>
    <row r="914" spans="8:8" s="32" customFormat="1" ht="12.75" customHeight="1" x14ac:dyDescent="0.2">
      <c r="H914" s="36"/>
    </row>
    <row r="915" spans="8:8" s="32" customFormat="1" ht="12.75" customHeight="1" x14ac:dyDescent="0.2">
      <c r="H915" s="36"/>
    </row>
    <row r="916" spans="8:8" s="32" customFormat="1" ht="12.75" customHeight="1" x14ac:dyDescent="0.2">
      <c r="H916" s="36"/>
    </row>
    <row r="917" spans="8:8" s="32" customFormat="1" ht="12.75" customHeight="1" x14ac:dyDescent="0.2">
      <c r="H917" s="36"/>
    </row>
    <row r="918" spans="8:8" s="32" customFormat="1" ht="12.75" customHeight="1" x14ac:dyDescent="0.2">
      <c r="H918" s="36"/>
    </row>
    <row r="919" spans="8:8" s="32" customFormat="1" ht="12.75" customHeight="1" x14ac:dyDescent="0.2">
      <c r="H919" s="36"/>
    </row>
    <row r="920" spans="8:8" s="32" customFormat="1" ht="12.75" customHeight="1" x14ac:dyDescent="0.2">
      <c r="H920" s="36"/>
    </row>
    <row r="921" spans="8:8" s="32" customFormat="1" ht="12.75" customHeight="1" x14ac:dyDescent="0.2">
      <c r="H921" s="36"/>
    </row>
    <row r="922" spans="8:8" s="32" customFormat="1" ht="12.75" customHeight="1" x14ac:dyDescent="0.2">
      <c r="H922" s="36"/>
    </row>
    <row r="923" spans="8:8" s="32" customFormat="1" ht="12.75" customHeight="1" x14ac:dyDescent="0.2">
      <c r="H923" s="36"/>
    </row>
    <row r="924" spans="8:8" s="32" customFormat="1" ht="12.75" customHeight="1" x14ac:dyDescent="0.2">
      <c r="H924" s="36"/>
    </row>
    <row r="925" spans="8:8" s="32" customFormat="1" ht="12.75" customHeight="1" x14ac:dyDescent="0.2">
      <c r="H925" s="36"/>
    </row>
    <row r="926" spans="8:8" s="32" customFormat="1" ht="12.75" customHeight="1" x14ac:dyDescent="0.2">
      <c r="H926" s="36"/>
    </row>
    <row r="927" spans="8:8" s="32" customFormat="1" ht="12.75" customHeight="1" x14ac:dyDescent="0.2">
      <c r="H927" s="36"/>
    </row>
    <row r="928" spans="8:8" s="32" customFormat="1" ht="12.75" customHeight="1" x14ac:dyDescent="0.2">
      <c r="H928" s="36"/>
    </row>
    <row r="929" spans="8:8" s="32" customFormat="1" ht="12.75" customHeight="1" x14ac:dyDescent="0.2">
      <c r="H929" s="36"/>
    </row>
    <row r="930" spans="8:8" s="32" customFormat="1" ht="12.75" customHeight="1" x14ac:dyDescent="0.2">
      <c r="H930" s="36"/>
    </row>
    <row r="931" spans="8:8" s="32" customFormat="1" ht="12.75" customHeight="1" x14ac:dyDescent="0.2">
      <c r="H931" s="36"/>
    </row>
    <row r="932" spans="8:8" s="32" customFormat="1" ht="12.75" customHeight="1" x14ac:dyDescent="0.2">
      <c r="H932" s="36"/>
    </row>
    <row r="933" spans="8:8" s="32" customFormat="1" ht="12.75" customHeight="1" x14ac:dyDescent="0.2">
      <c r="H933" s="36"/>
    </row>
    <row r="934" spans="8:8" s="32" customFormat="1" ht="12.75" customHeight="1" x14ac:dyDescent="0.2">
      <c r="H934" s="36"/>
    </row>
    <row r="935" spans="8:8" s="32" customFormat="1" ht="12.75" customHeight="1" x14ac:dyDescent="0.2">
      <c r="H935" s="36"/>
    </row>
    <row r="936" spans="8:8" s="32" customFormat="1" ht="12.75" customHeight="1" x14ac:dyDescent="0.2">
      <c r="H936" s="36"/>
    </row>
    <row r="937" spans="8:8" s="32" customFormat="1" ht="12.75" customHeight="1" x14ac:dyDescent="0.2">
      <c r="H937" s="36"/>
    </row>
    <row r="938" spans="8:8" s="32" customFormat="1" ht="12.75" customHeight="1" x14ac:dyDescent="0.2">
      <c r="H938" s="36"/>
    </row>
    <row r="939" spans="8:8" s="32" customFormat="1" ht="12.75" customHeight="1" x14ac:dyDescent="0.2">
      <c r="H939" s="36"/>
    </row>
    <row r="940" spans="8:8" s="32" customFormat="1" ht="12.75" customHeight="1" x14ac:dyDescent="0.2">
      <c r="H940" s="36"/>
    </row>
    <row r="941" spans="8:8" s="32" customFormat="1" ht="12.75" customHeight="1" x14ac:dyDescent="0.2">
      <c r="H941" s="36"/>
    </row>
    <row r="942" spans="8:8" s="32" customFormat="1" ht="12.75" customHeight="1" x14ac:dyDescent="0.2">
      <c r="H942" s="36"/>
    </row>
    <row r="943" spans="8:8" s="32" customFormat="1" ht="12.75" customHeight="1" x14ac:dyDescent="0.2">
      <c r="H943" s="36"/>
    </row>
    <row r="944" spans="8:8" s="32" customFormat="1" ht="12.75" customHeight="1" x14ac:dyDescent="0.2">
      <c r="H944" s="36"/>
    </row>
    <row r="945" spans="8:8" s="32" customFormat="1" ht="12.75" customHeight="1" x14ac:dyDescent="0.2">
      <c r="H945" s="36"/>
    </row>
    <row r="946" spans="8:8" s="32" customFormat="1" ht="12.75" customHeight="1" x14ac:dyDescent="0.2">
      <c r="H946" s="36"/>
    </row>
    <row r="947" spans="8:8" s="32" customFormat="1" ht="12.75" customHeight="1" x14ac:dyDescent="0.2">
      <c r="H947" s="36"/>
    </row>
    <row r="948" spans="8:8" s="32" customFormat="1" ht="12.75" customHeight="1" x14ac:dyDescent="0.2">
      <c r="H948" s="36"/>
    </row>
    <row r="949" spans="8:8" s="32" customFormat="1" ht="12.75" customHeight="1" x14ac:dyDescent="0.2">
      <c r="H949" s="36"/>
    </row>
    <row r="950" spans="8:8" s="32" customFormat="1" ht="12.75" customHeight="1" x14ac:dyDescent="0.2">
      <c r="H950" s="36"/>
    </row>
    <row r="951" spans="8:8" s="32" customFormat="1" ht="12.75" customHeight="1" x14ac:dyDescent="0.2">
      <c r="H951" s="36"/>
    </row>
    <row r="952" spans="8:8" s="32" customFormat="1" ht="12.75" customHeight="1" x14ac:dyDescent="0.2">
      <c r="H952" s="36"/>
    </row>
    <row r="953" spans="8:8" s="32" customFormat="1" ht="12.75" customHeight="1" x14ac:dyDescent="0.2">
      <c r="H953" s="36"/>
    </row>
    <row r="954" spans="8:8" s="32" customFormat="1" ht="12.75" customHeight="1" x14ac:dyDescent="0.2">
      <c r="H954" s="36"/>
    </row>
    <row r="955" spans="8:8" s="32" customFormat="1" ht="12.75" customHeight="1" x14ac:dyDescent="0.2">
      <c r="H955" s="36"/>
    </row>
    <row r="956" spans="8:8" s="32" customFormat="1" ht="12.75" customHeight="1" x14ac:dyDescent="0.2">
      <c r="H956" s="36"/>
    </row>
    <row r="957" spans="8:8" s="32" customFormat="1" ht="12.75" customHeight="1" x14ac:dyDescent="0.2">
      <c r="H957" s="36"/>
    </row>
    <row r="958" spans="8:8" s="32" customFormat="1" ht="12.75" customHeight="1" x14ac:dyDescent="0.2">
      <c r="H958" s="36"/>
    </row>
    <row r="959" spans="8:8" s="32" customFormat="1" ht="12.75" customHeight="1" x14ac:dyDescent="0.2">
      <c r="H959" s="36"/>
    </row>
    <row r="960" spans="8:8" s="32" customFormat="1" ht="12.75" customHeight="1" x14ac:dyDescent="0.2">
      <c r="H960" s="36"/>
    </row>
    <row r="961" spans="8:8" s="32" customFormat="1" ht="12.75" customHeight="1" x14ac:dyDescent="0.2">
      <c r="H961" s="36"/>
    </row>
    <row r="962" spans="8:8" s="32" customFormat="1" ht="12.75" customHeight="1" x14ac:dyDescent="0.2">
      <c r="H962" s="36"/>
    </row>
    <row r="963" spans="8:8" s="32" customFormat="1" ht="12.75" customHeight="1" x14ac:dyDescent="0.2">
      <c r="H963" s="36"/>
    </row>
    <row r="964" spans="8:8" s="32" customFormat="1" ht="12.75" customHeight="1" x14ac:dyDescent="0.2">
      <c r="H964" s="36"/>
    </row>
    <row r="965" spans="8:8" s="32" customFormat="1" ht="12.75" customHeight="1" x14ac:dyDescent="0.2">
      <c r="H965" s="36"/>
    </row>
    <row r="966" spans="8:8" s="32" customFormat="1" ht="12.75" customHeight="1" x14ac:dyDescent="0.2">
      <c r="H966" s="36"/>
    </row>
    <row r="967" spans="8:8" s="32" customFormat="1" ht="12.75" customHeight="1" x14ac:dyDescent="0.2">
      <c r="H967" s="36"/>
    </row>
    <row r="968" spans="8:8" s="32" customFormat="1" ht="12.75" customHeight="1" x14ac:dyDescent="0.2">
      <c r="H968" s="36"/>
    </row>
    <row r="969" spans="8:8" s="32" customFormat="1" ht="12.75" customHeight="1" x14ac:dyDescent="0.2">
      <c r="H969" s="36"/>
    </row>
    <row r="970" spans="8:8" s="32" customFormat="1" ht="12.75" customHeight="1" x14ac:dyDescent="0.2">
      <c r="H970" s="36"/>
    </row>
    <row r="971" spans="8:8" s="32" customFormat="1" ht="12.75" customHeight="1" x14ac:dyDescent="0.2">
      <c r="H971" s="36"/>
    </row>
    <row r="972" spans="8:8" s="32" customFormat="1" ht="12.75" customHeight="1" x14ac:dyDescent="0.2">
      <c r="H972" s="36"/>
    </row>
    <row r="973" spans="8:8" s="32" customFormat="1" ht="12.75" customHeight="1" x14ac:dyDescent="0.2">
      <c r="H973" s="36"/>
    </row>
    <row r="974" spans="8:8" s="32" customFormat="1" ht="12.75" customHeight="1" x14ac:dyDescent="0.2">
      <c r="H974" s="36"/>
    </row>
    <row r="975" spans="8:8" s="32" customFormat="1" ht="12.75" customHeight="1" x14ac:dyDescent="0.2">
      <c r="H975" s="36"/>
    </row>
    <row r="976" spans="8:8" s="32" customFormat="1" ht="12.75" customHeight="1" x14ac:dyDescent="0.2">
      <c r="H976" s="36"/>
    </row>
    <row r="977" spans="8:8" s="32" customFormat="1" ht="12.75" customHeight="1" x14ac:dyDescent="0.2">
      <c r="H977" s="36"/>
    </row>
    <row r="978" spans="8:8" s="32" customFormat="1" ht="12.75" customHeight="1" x14ac:dyDescent="0.2">
      <c r="H978" s="36"/>
    </row>
    <row r="979" spans="8:8" s="32" customFormat="1" ht="12.75" customHeight="1" x14ac:dyDescent="0.2">
      <c r="H979" s="36"/>
    </row>
    <row r="980" spans="8:8" s="32" customFormat="1" ht="12.75" customHeight="1" x14ac:dyDescent="0.2">
      <c r="H980" s="36"/>
    </row>
    <row r="981" spans="8:8" s="32" customFormat="1" ht="12.75" customHeight="1" x14ac:dyDescent="0.2">
      <c r="H981" s="36"/>
    </row>
    <row r="982" spans="8:8" s="32" customFormat="1" ht="12.75" customHeight="1" x14ac:dyDescent="0.2">
      <c r="H982" s="36"/>
    </row>
    <row r="983" spans="8:8" s="32" customFormat="1" ht="12.75" customHeight="1" x14ac:dyDescent="0.2">
      <c r="H983" s="36"/>
    </row>
    <row r="984" spans="8:8" s="32" customFormat="1" ht="12.75" customHeight="1" x14ac:dyDescent="0.2">
      <c r="H984" s="36"/>
    </row>
    <row r="985" spans="8:8" s="32" customFormat="1" ht="12.75" customHeight="1" x14ac:dyDescent="0.2">
      <c r="H985" s="36"/>
    </row>
    <row r="986" spans="8:8" s="32" customFormat="1" ht="12.75" customHeight="1" x14ac:dyDescent="0.2">
      <c r="H986" s="36"/>
    </row>
    <row r="987" spans="8:8" s="32" customFormat="1" ht="12.75" customHeight="1" x14ac:dyDescent="0.2">
      <c r="H987" s="36"/>
    </row>
    <row r="988" spans="8:8" s="32" customFormat="1" ht="12.75" customHeight="1" x14ac:dyDescent="0.2">
      <c r="H988" s="36"/>
    </row>
    <row r="989" spans="8:8" s="32" customFormat="1" ht="12.75" customHeight="1" x14ac:dyDescent="0.2">
      <c r="H989" s="36"/>
    </row>
    <row r="990" spans="8:8" s="32" customFormat="1" ht="12.75" customHeight="1" x14ac:dyDescent="0.2">
      <c r="H990" s="36"/>
    </row>
    <row r="991" spans="8:8" s="32" customFormat="1" ht="12.75" customHeight="1" x14ac:dyDescent="0.2">
      <c r="H991" s="36"/>
    </row>
    <row r="992" spans="8:8" s="32" customFormat="1" ht="12.75" customHeight="1" x14ac:dyDescent="0.2">
      <c r="H992" s="36"/>
    </row>
    <row r="993" spans="8:8" s="32" customFormat="1" ht="12.75" customHeight="1" x14ac:dyDescent="0.2">
      <c r="H993" s="36"/>
    </row>
    <row r="994" spans="8:8" s="32" customFormat="1" ht="12.75" customHeight="1" x14ac:dyDescent="0.2">
      <c r="H994" s="36"/>
    </row>
    <row r="995" spans="8:8" s="32" customFormat="1" ht="12.75" customHeight="1" x14ac:dyDescent="0.2">
      <c r="H995" s="36"/>
    </row>
    <row r="996" spans="8:8" s="32" customFormat="1" ht="12.75" customHeight="1" x14ac:dyDescent="0.2">
      <c r="H996" s="36"/>
    </row>
    <row r="997" spans="8:8" s="32" customFormat="1" ht="12.75" customHeight="1" x14ac:dyDescent="0.2">
      <c r="H997" s="36"/>
    </row>
    <row r="998" spans="8:8" s="32" customFormat="1" ht="12.75" customHeight="1" x14ac:dyDescent="0.2">
      <c r="H998" s="36"/>
    </row>
    <row r="999" spans="8:8" s="32" customFormat="1" ht="12.75" customHeight="1" x14ac:dyDescent="0.2">
      <c r="H999" s="36"/>
    </row>
    <row r="1000" spans="8:8" s="32" customFormat="1" ht="12.75" customHeight="1" x14ac:dyDescent="0.2">
      <c r="H1000" s="36"/>
    </row>
    <row r="1001" spans="8:8" s="32" customFormat="1" ht="12.75" customHeight="1" x14ac:dyDescent="0.2">
      <c r="H1001" s="36"/>
    </row>
    <row r="1002" spans="8:8" s="32" customFormat="1" ht="12.75" customHeight="1" x14ac:dyDescent="0.2">
      <c r="H1002" s="36"/>
    </row>
    <row r="1003" spans="8:8" s="32" customFormat="1" ht="12.75" customHeight="1" x14ac:dyDescent="0.2">
      <c r="H1003" s="36"/>
    </row>
    <row r="1004" spans="8:8" s="32" customFormat="1" ht="12.75" customHeight="1" x14ac:dyDescent="0.2">
      <c r="H1004" s="36"/>
    </row>
    <row r="1005" spans="8:8" s="32" customFormat="1" ht="12.75" customHeight="1" x14ac:dyDescent="0.2">
      <c r="H1005" s="36"/>
    </row>
    <row r="1006" spans="8:8" s="32" customFormat="1" ht="12.75" customHeight="1" x14ac:dyDescent="0.2">
      <c r="H1006" s="36"/>
    </row>
    <row r="1007" spans="8:8" s="32" customFormat="1" ht="12.75" customHeight="1" x14ac:dyDescent="0.2">
      <c r="H1007" s="36"/>
    </row>
    <row r="1008" spans="8:8" s="32" customFormat="1" ht="12.75" customHeight="1" x14ac:dyDescent="0.2">
      <c r="H1008" s="36"/>
    </row>
    <row r="1009" spans="8:8" s="32" customFormat="1" ht="12.75" customHeight="1" x14ac:dyDescent="0.2">
      <c r="H1009" s="36"/>
    </row>
    <row r="1010" spans="8:8" s="32" customFormat="1" ht="12.75" customHeight="1" x14ac:dyDescent="0.2">
      <c r="H1010" s="36"/>
    </row>
    <row r="1011" spans="8:8" s="32" customFormat="1" ht="12.75" customHeight="1" x14ac:dyDescent="0.2">
      <c r="H1011" s="36"/>
    </row>
    <row r="1012" spans="8:8" s="32" customFormat="1" ht="12.75" customHeight="1" x14ac:dyDescent="0.2">
      <c r="H1012" s="36"/>
    </row>
    <row r="1013" spans="8:8" s="32" customFormat="1" ht="12.75" customHeight="1" x14ac:dyDescent="0.2">
      <c r="H1013" s="36"/>
    </row>
    <row r="1014" spans="8:8" s="32" customFormat="1" ht="12.75" customHeight="1" x14ac:dyDescent="0.2">
      <c r="H1014" s="36"/>
    </row>
    <row r="1015" spans="8:8" s="32" customFormat="1" ht="12.75" customHeight="1" x14ac:dyDescent="0.2">
      <c r="H1015" s="36"/>
    </row>
    <row r="1016" spans="8:8" s="32" customFormat="1" ht="12.75" customHeight="1" x14ac:dyDescent="0.2">
      <c r="H1016" s="36"/>
    </row>
    <row r="1017" spans="8:8" s="32" customFormat="1" ht="12.75" customHeight="1" x14ac:dyDescent="0.2">
      <c r="H1017" s="36"/>
    </row>
    <row r="1018" spans="8:8" s="32" customFormat="1" ht="12.75" customHeight="1" x14ac:dyDescent="0.2">
      <c r="H1018" s="36"/>
    </row>
    <row r="1019" spans="8:8" s="32" customFormat="1" ht="12.75" customHeight="1" x14ac:dyDescent="0.2">
      <c r="H1019" s="36"/>
    </row>
    <row r="1020" spans="8:8" s="32" customFormat="1" ht="12.75" customHeight="1" x14ac:dyDescent="0.2">
      <c r="H1020" s="36"/>
    </row>
    <row r="1021" spans="8:8" s="32" customFormat="1" ht="12.75" customHeight="1" x14ac:dyDescent="0.2">
      <c r="H1021" s="36"/>
    </row>
    <row r="1022" spans="8:8" s="32" customFormat="1" ht="12.75" customHeight="1" x14ac:dyDescent="0.2">
      <c r="H1022" s="36"/>
    </row>
    <row r="1023" spans="8:8" s="32" customFormat="1" ht="12.75" customHeight="1" x14ac:dyDescent="0.2">
      <c r="H1023" s="36"/>
    </row>
    <row r="1024" spans="8:8" s="32" customFormat="1" ht="12.75" customHeight="1" x14ac:dyDescent="0.2">
      <c r="H1024" s="36"/>
    </row>
    <row r="1025" spans="8:8" s="32" customFormat="1" ht="12.75" customHeight="1" x14ac:dyDescent="0.2">
      <c r="H1025" s="36"/>
    </row>
    <row r="1026" spans="8:8" s="32" customFormat="1" ht="12.75" customHeight="1" x14ac:dyDescent="0.2">
      <c r="H1026" s="36"/>
    </row>
    <row r="1027" spans="8:8" s="32" customFormat="1" ht="12.75" customHeight="1" x14ac:dyDescent="0.2">
      <c r="H1027" s="36"/>
    </row>
    <row r="1028" spans="8:8" s="32" customFormat="1" ht="12.75" customHeight="1" x14ac:dyDescent="0.2">
      <c r="H1028" s="36"/>
    </row>
    <row r="1029" spans="8:8" s="32" customFormat="1" ht="12.75" customHeight="1" x14ac:dyDescent="0.2">
      <c r="H1029" s="36"/>
    </row>
    <row r="1030" spans="8:8" s="32" customFormat="1" ht="12.75" customHeight="1" x14ac:dyDescent="0.2">
      <c r="H1030" s="36"/>
    </row>
    <row r="1031" spans="8:8" s="32" customFormat="1" ht="12.75" customHeight="1" x14ac:dyDescent="0.2">
      <c r="H1031" s="36"/>
    </row>
    <row r="1032" spans="8:8" s="32" customFormat="1" ht="12.75" customHeight="1" x14ac:dyDescent="0.2">
      <c r="H1032" s="36"/>
    </row>
    <row r="1033" spans="8:8" s="32" customFormat="1" ht="12.75" customHeight="1" x14ac:dyDescent="0.2">
      <c r="H1033" s="36"/>
    </row>
    <row r="1034" spans="8:8" s="32" customFormat="1" ht="12.75" customHeight="1" x14ac:dyDescent="0.2">
      <c r="H1034" s="36"/>
    </row>
    <row r="1035" spans="8:8" s="32" customFormat="1" ht="12.75" customHeight="1" x14ac:dyDescent="0.2">
      <c r="H1035" s="36"/>
    </row>
    <row r="1036" spans="8:8" s="32" customFormat="1" ht="12.75" customHeight="1" x14ac:dyDescent="0.2">
      <c r="H1036" s="36"/>
    </row>
    <row r="1037" spans="8:8" s="32" customFormat="1" ht="12.75" customHeight="1" x14ac:dyDescent="0.2">
      <c r="H1037" s="36"/>
    </row>
    <row r="1038" spans="8:8" s="32" customFormat="1" ht="12.75" customHeight="1" x14ac:dyDescent="0.2">
      <c r="H1038" s="36"/>
    </row>
    <row r="1039" spans="8:8" s="32" customFormat="1" ht="12.75" customHeight="1" x14ac:dyDescent="0.2">
      <c r="H1039" s="36"/>
    </row>
    <row r="1040" spans="8:8" s="32" customFormat="1" ht="12.75" customHeight="1" x14ac:dyDescent="0.2">
      <c r="H1040" s="36"/>
    </row>
    <row r="1041" spans="8:8" s="32" customFormat="1" ht="12.75" customHeight="1" x14ac:dyDescent="0.2">
      <c r="H1041" s="36"/>
    </row>
    <row r="1042" spans="8:8" s="32" customFormat="1" ht="12.75" customHeight="1" x14ac:dyDescent="0.2">
      <c r="H1042" s="36"/>
    </row>
    <row r="1043" spans="8:8" s="32" customFormat="1" ht="12.75" customHeight="1" x14ac:dyDescent="0.2">
      <c r="H1043" s="36"/>
    </row>
    <row r="1044" spans="8:8" s="32" customFormat="1" ht="12.75" customHeight="1" x14ac:dyDescent="0.2">
      <c r="H1044" s="36"/>
    </row>
    <row r="1045" spans="8:8" s="32" customFormat="1" ht="12.75" customHeight="1" x14ac:dyDescent="0.2">
      <c r="H1045" s="36"/>
    </row>
    <row r="1046" spans="8:8" s="32" customFormat="1" ht="12.75" customHeight="1" x14ac:dyDescent="0.2">
      <c r="H1046" s="36"/>
    </row>
    <row r="1047" spans="8:8" s="32" customFormat="1" ht="12.75" customHeight="1" x14ac:dyDescent="0.2">
      <c r="H1047" s="36"/>
    </row>
    <row r="1048" spans="8:8" s="32" customFormat="1" ht="12.75" customHeight="1" x14ac:dyDescent="0.2">
      <c r="H1048" s="36"/>
    </row>
    <row r="1049" spans="8:8" s="32" customFormat="1" ht="12.75" customHeight="1" x14ac:dyDescent="0.2">
      <c r="H1049" s="36"/>
    </row>
    <row r="1050" spans="8:8" s="32" customFormat="1" ht="12.75" customHeight="1" x14ac:dyDescent="0.2">
      <c r="H1050" s="36"/>
    </row>
    <row r="1051" spans="8:8" s="32" customFormat="1" ht="12.75" customHeight="1" x14ac:dyDescent="0.2">
      <c r="H1051" s="36"/>
    </row>
    <row r="1052" spans="8:8" s="32" customFormat="1" ht="12.75" customHeight="1" x14ac:dyDescent="0.2">
      <c r="H1052" s="36"/>
    </row>
    <row r="1053" spans="8:8" s="32" customFormat="1" ht="12.75" customHeight="1" x14ac:dyDescent="0.2">
      <c r="H1053" s="36"/>
    </row>
    <row r="1054" spans="8:8" s="32" customFormat="1" ht="12.75" customHeight="1" x14ac:dyDescent="0.2">
      <c r="H1054" s="36"/>
    </row>
    <row r="1055" spans="8:8" s="32" customFormat="1" ht="12.75" customHeight="1" x14ac:dyDescent="0.2">
      <c r="H1055" s="36"/>
    </row>
    <row r="1056" spans="8:8" s="32" customFormat="1" ht="12.75" customHeight="1" x14ac:dyDescent="0.2">
      <c r="H1056" s="36"/>
    </row>
    <row r="1057" spans="8:8" s="32" customFormat="1" ht="12.75" customHeight="1" x14ac:dyDescent="0.2">
      <c r="H1057" s="36"/>
    </row>
    <row r="1058" spans="8:8" s="32" customFormat="1" ht="12.75" customHeight="1" x14ac:dyDescent="0.2">
      <c r="H1058" s="36"/>
    </row>
    <row r="1059" spans="8:8" s="32" customFormat="1" ht="12.75" customHeight="1" x14ac:dyDescent="0.2">
      <c r="H1059" s="36"/>
    </row>
    <row r="1060" spans="8:8" s="32" customFormat="1" ht="12.75" customHeight="1" x14ac:dyDescent="0.2">
      <c r="H1060" s="36"/>
    </row>
    <row r="1061" spans="8:8" s="32" customFormat="1" ht="12.75" customHeight="1" x14ac:dyDescent="0.2">
      <c r="H1061" s="36"/>
    </row>
    <row r="1062" spans="8:8" s="32" customFormat="1" ht="12.75" customHeight="1" x14ac:dyDescent="0.2">
      <c r="H1062" s="36"/>
    </row>
    <row r="1063" spans="8:8" s="32" customFormat="1" ht="12.75" customHeight="1" x14ac:dyDescent="0.2">
      <c r="H1063" s="36"/>
    </row>
    <row r="1064" spans="8:8" s="32" customFormat="1" ht="12.75" customHeight="1" x14ac:dyDescent="0.2">
      <c r="H1064" s="36"/>
    </row>
    <row r="1065" spans="8:8" s="32" customFormat="1" ht="12.75" customHeight="1" x14ac:dyDescent="0.2">
      <c r="H1065" s="36"/>
    </row>
    <row r="1066" spans="8:8" s="32" customFormat="1" ht="12.75" customHeight="1" x14ac:dyDescent="0.2">
      <c r="H1066" s="36"/>
    </row>
    <row r="1067" spans="8:8" s="32" customFormat="1" ht="12.75" customHeight="1" x14ac:dyDescent="0.2">
      <c r="H1067" s="36"/>
    </row>
    <row r="1068" spans="8:8" s="32" customFormat="1" ht="12.75" customHeight="1" x14ac:dyDescent="0.2">
      <c r="H1068" s="36"/>
    </row>
    <row r="1069" spans="8:8" s="32" customFormat="1" ht="12.75" customHeight="1" x14ac:dyDescent="0.2">
      <c r="H1069" s="36"/>
    </row>
    <row r="1070" spans="8:8" s="32" customFormat="1" ht="12.75" customHeight="1" x14ac:dyDescent="0.2">
      <c r="H1070" s="36"/>
    </row>
    <row r="1071" spans="8:8" s="32" customFormat="1" ht="12.75" customHeight="1" x14ac:dyDescent="0.2">
      <c r="H1071" s="36"/>
    </row>
    <row r="1072" spans="8:8" s="32" customFormat="1" ht="12.75" customHeight="1" x14ac:dyDescent="0.2">
      <c r="H1072" s="36"/>
    </row>
    <row r="1073" spans="8:8" s="32" customFormat="1" ht="12.75" customHeight="1" x14ac:dyDescent="0.2">
      <c r="H1073" s="36"/>
    </row>
    <row r="1074" spans="8:8" s="32" customFormat="1" ht="12.75" customHeight="1" x14ac:dyDescent="0.2">
      <c r="H1074" s="36"/>
    </row>
    <row r="1075" spans="8:8" s="32" customFormat="1" ht="12.75" customHeight="1" x14ac:dyDescent="0.2">
      <c r="H1075" s="36"/>
    </row>
    <row r="1076" spans="8:8" s="32" customFormat="1" ht="12.75" customHeight="1" x14ac:dyDescent="0.2">
      <c r="H1076" s="36"/>
    </row>
    <row r="1077" spans="8:8" s="32" customFormat="1" ht="12.75" customHeight="1" x14ac:dyDescent="0.2">
      <c r="H1077" s="36"/>
    </row>
    <row r="1078" spans="8:8" s="32" customFormat="1" ht="12.75" customHeight="1" x14ac:dyDescent="0.2">
      <c r="H1078" s="36"/>
    </row>
    <row r="1079" spans="8:8" s="32" customFormat="1" ht="12.75" customHeight="1" x14ac:dyDescent="0.2">
      <c r="H1079" s="36"/>
    </row>
    <row r="1080" spans="8:8" s="32" customFormat="1" ht="12.75" customHeight="1" x14ac:dyDescent="0.2">
      <c r="H1080" s="36"/>
    </row>
    <row r="1081" spans="8:8" s="32" customFormat="1" ht="12.75" customHeight="1" x14ac:dyDescent="0.2">
      <c r="H1081" s="36"/>
    </row>
    <row r="1082" spans="8:8" s="32" customFormat="1" ht="12.75" customHeight="1" x14ac:dyDescent="0.2">
      <c r="H1082" s="36"/>
    </row>
    <row r="1083" spans="8:8" s="32" customFormat="1" ht="12.75" customHeight="1" x14ac:dyDescent="0.2">
      <c r="H1083" s="36"/>
    </row>
    <row r="1084" spans="8:8" s="32" customFormat="1" ht="12.75" customHeight="1" x14ac:dyDescent="0.2">
      <c r="H1084" s="36"/>
    </row>
    <row r="1085" spans="8:8" s="32" customFormat="1" ht="12.75" customHeight="1" x14ac:dyDescent="0.2">
      <c r="H1085" s="36"/>
    </row>
    <row r="1086" spans="8:8" s="32" customFormat="1" ht="12.75" customHeight="1" x14ac:dyDescent="0.2">
      <c r="H1086" s="36"/>
    </row>
    <row r="1087" spans="8:8" s="32" customFormat="1" ht="12.75" customHeight="1" x14ac:dyDescent="0.2">
      <c r="H1087" s="36"/>
    </row>
    <row r="1088" spans="8:8" s="32" customFormat="1" ht="12.75" customHeight="1" x14ac:dyDescent="0.2">
      <c r="H1088" s="36"/>
    </row>
    <row r="1089" spans="8:8" s="32" customFormat="1" ht="12.75" customHeight="1" x14ac:dyDescent="0.2">
      <c r="H1089" s="36"/>
    </row>
    <row r="1090" spans="8:8" s="32" customFormat="1" ht="12.75" customHeight="1" x14ac:dyDescent="0.2">
      <c r="H1090" s="36"/>
    </row>
    <row r="1091" spans="8:8" s="32" customFormat="1" ht="12.75" customHeight="1" x14ac:dyDescent="0.2">
      <c r="H1091" s="36"/>
    </row>
    <row r="1092" spans="8:8" s="32" customFormat="1" ht="12.75" customHeight="1" x14ac:dyDescent="0.2">
      <c r="H1092" s="36"/>
    </row>
    <row r="1093" spans="8:8" s="32" customFormat="1" ht="12.75" customHeight="1" x14ac:dyDescent="0.2">
      <c r="H1093" s="36"/>
    </row>
    <row r="1094" spans="8:8" s="32" customFormat="1" ht="12.75" customHeight="1" x14ac:dyDescent="0.2">
      <c r="H1094" s="36"/>
    </row>
    <row r="1095" spans="8:8" s="32" customFormat="1" ht="12.75" customHeight="1" x14ac:dyDescent="0.2">
      <c r="H1095" s="36"/>
    </row>
    <row r="1096" spans="8:8" s="32" customFormat="1" ht="12.75" customHeight="1" x14ac:dyDescent="0.2">
      <c r="H1096" s="36"/>
    </row>
    <row r="1097" spans="8:8" s="32" customFormat="1" ht="12.75" customHeight="1" x14ac:dyDescent="0.2">
      <c r="H1097" s="36"/>
    </row>
    <row r="1098" spans="8:8" s="32" customFormat="1" ht="12.75" customHeight="1" x14ac:dyDescent="0.2">
      <c r="H1098" s="36"/>
    </row>
    <row r="1099" spans="8:8" s="32" customFormat="1" ht="12.75" customHeight="1" x14ac:dyDescent="0.2">
      <c r="H1099" s="36"/>
    </row>
    <row r="1100" spans="8:8" s="32" customFormat="1" ht="12.75" customHeight="1" x14ac:dyDescent="0.2">
      <c r="H1100" s="36"/>
    </row>
    <row r="1101" spans="8:8" s="32" customFormat="1" ht="12.75" customHeight="1" x14ac:dyDescent="0.2">
      <c r="H1101" s="36"/>
    </row>
    <row r="1102" spans="8:8" s="32" customFormat="1" ht="12.75" customHeight="1" x14ac:dyDescent="0.2">
      <c r="H1102" s="36"/>
    </row>
    <row r="1103" spans="8:8" s="32" customFormat="1" ht="12.75" customHeight="1" x14ac:dyDescent="0.2">
      <c r="H1103" s="36"/>
    </row>
    <row r="1104" spans="8:8" s="32" customFormat="1" ht="12.75" customHeight="1" x14ac:dyDescent="0.2">
      <c r="H1104" s="36"/>
    </row>
    <row r="1105" spans="8:8" s="32" customFormat="1" ht="12.75" customHeight="1" x14ac:dyDescent="0.2">
      <c r="H1105" s="36"/>
    </row>
    <row r="1106" spans="8:8" s="32" customFormat="1" ht="12.75" customHeight="1" x14ac:dyDescent="0.2">
      <c r="H1106" s="36"/>
    </row>
    <row r="1107" spans="8:8" s="32" customFormat="1" ht="12.75" customHeight="1" x14ac:dyDescent="0.2">
      <c r="H1107" s="36"/>
    </row>
    <row r="1108" spans="8:8" s="32" customFormat="1" ht="12.75" customHeight="1" x14ac:dyDescent="0.2">
      <c r="H1108" s="36"/>
    </row>
    <row r="1109" spans="8:8" s="32" customFormat="1" ht="12.75" customHeight="1" x14ac:dyDescent="0.2">
      <c r="H1109" s="36"/>
    </row>
    <row r="1110" spans="8:8" s="32" customFormat="1" ht="12.75" customHeight="1" x14ac:dyDescent="0.2">
      <c r="H1110" s="36"/>
    </row>
    <row r="1111" spans="8:8" s="32" customFormat="1" ht="12.75" customHeight="1" x14ac:dyDescent="0.2">
      <c r="H1111" s="36"/>
    </row>
    <row r="1112" spans="8:8" s="32" customFormat="1" ht="12.75" customHeight="1" x14ac:dyDescent="0.2">
      <c r="H1112" s="36"/>
    </row>
    <row r="1113" spans="8:8" s="32" customFormat="1" ht="12.75" customHeight="1" x14ac:dyDescent="0.2">
      <c r="H1113" s="36"/>
    </row>
    <row r="1114" spans="8:8" s="32" customFormat="1" ht="12.75" customHeight="1" x14ac:dyDescent="0.2">
      <c r="H1114" s="36"/>
    </row>
    <row r="1115" spans="8:8" s="32" customFormat="1" ht="12.75" customHeight="1" x14ac:dyDescent="0.2">
      <c r="H1115" s="36"/>
    </row>
    <row r="1116" spans="8:8" s="32" customFormat="1" ht="12.75" customHeight="1" x14ac:dyDescent="0.2">
      <c r="H1116" s="36"/>
    </row>
    <row r="1117" spans="8:8" s="32" customFormat="1" ht="12.75" customHeight="1" x14ac:dyDescent="0.2">
      <c r="H1117" s="36"/>
    </row>
    <row r="1118" spans="8:8" s="32" customFormat="1" ht="12.75" customHeight="1" x14ac:dyDescent="0.2">
      <c r="H1118" s="36"/>
    </row>
    <row r="1119" spans="8:8" s="32" customFormat="1" ht="12.75" customHeight="1" x14ac:dyDescent="0.2">
      <c r="H1119" s="36"/>
    </row>
    <row r="1120" spans="8:8" s="32" customFormat="1" ht="12.75" customHeight="1" x14ac:dyDescent="0.2">
      <c r="H1120" s="36"/>
    </row>
    <row r="1121" spans="8:8" s="32" customFormat="1" ht="12.75" customHeight="1" x14ac:dyDescent="0.2">
      <c r="H1121" s="36"/>
    </row>
    <row r="1122" spans="8:8" s="32" customFormat="1" ht="12.75" customHeight="1" x14ac:dyDescent="0.2">
      <c r="H1122" s="36"/>
    </row>
    <row r="1123" spans="8:8" s="32" customFormat="1" ht="12.75" customHeight="1" x14ac:dyDescent="0.2">
      <c r="H1123" s="36"/>
    </row>
    <row r="1124" spans="8:8" s="32" customFormat="1" ht="12.75" customHeight="1" x14ac:dyDescent="0.2">
      <c r="H1124" s="36"/>
    </row>
    <row r="1125" spans="8:8" s="32" customFormat="1" ht="12.75" customHeight="1" x14ac:dyDescent="0.2">
      <c r="H1125" s="36"/>
    </row>
    <row r="1126" spans="8:8" s="32" customFormat="1" ht="12.75" customHeight="1" x14ac:dyDescent="0.2">
      <c r="H1126" s="36"/>
    </row>
    <row r="1127" spans="8:8" s="32" customFormat="1" ht="12.75" customHeight="1" x14ac:dyDescent="0.2">
      <c r="H1127" s="36"/>
    </row>
    <row r="1128" spans="8:8" s="32" customFormat="1" ht="12.75" customHeight="1" x14ac:dyDescent="0.2">
      <c r="H1128" s="36"/>
    </row>
    <row r="1129" spans="8:8" s="32" customFormat="1" ht="12.75" customHeight="1" x14ac:dyDescent="0.2">
      <c r="H1129" s="36"/>
    </row>
    <row r="1130" spans="8:8" s="32" customFormat="1" ht="12.75" customHeight="1" x14ac:dyDescent="0.2">
      <c r="H1130" s="36"/>
    </row>
    <row r="1131" spans="8:8" s="32" customFormat="1" ht="12.75" customHeight="1" x14ac:dyDescent="0.2">
      <c r="H1131" s="36"/>
    </row>
    <row r="1132" spans="8:8" s="32" customFormat="1" ht="12.75" customHeight="1" x14ac:dyDescent="0.2">
      <c r="H1132" s="36"/>
    </row>
    <row r="1133" spans="8:8" s="32" customFormat="1" ht="12.75" customHeight="1" x14ac:dyDescent="0.2">
      <c r="H1133" s="36"/>
    </row>
    <row r="1134" spans="8:8" s="32" customFormat="1" ht="12.75" customHeight="1" x14ac:dyDescent="0.2">
      <c r="H1134" s="36"/>
    </row>
    <row r="1135" spans="8:8" s="32" customFormat="1" ht="12.75" customHeight="1" x14ac:dyDescent="0.2">
      <c r="H1135" s="36"/>
    </row>
    <row r="1136" spans="8:8" s="32" customFormat="1" ht="12.75" customHeight="1" x14ac:dyDescent="0.2">
      <c r="H1136" s="36"/>
    </row>
    <row r="1137" spans="8:8" s="32" customFormat="1" ht="12.75" customHeight="1" x14ac:dyDescent="0.2">
      <c r="H1137" s="36"/>
    </row>
    <row r="1138" spans="8:8" s="32" customFormat="1" ht="12.75" customHeight="1" x14ac:dyDescent="0.2">
      <c r="H1138" s="36"/>
    </row>
    <row r="1139" spans="8:8" s="32" customFormat="1" ht="12.75" customHeight="1" x14ac:dyDescent="0.2">
      <c r="H1139" s="36"/>
    </row>
    <row r="1140" spans="8:8" s="32" customFormat="1" ht="12.75" customHeight="1" x14ac:dyDescent="0.2">
      <c r="H1140" s="36"/>
    </row>
    <row r="1141" spans="8:8" s="32" customFormat="1" ht="12.75" customHeight="1" x14ac:dyDescent="0.2">
      <c r="H1141" s="36"/>
    </row>
    <row r="1142" spans="8:8" s="32" customFormat="1" ht="12.75" customHeight="1" x14ac:dyDescent="0.2">
      <c r="H1142" s="36"/>
    </row>
    <row r="1143" spans="8:8" s="32" customFormat="1" ht="12.75" customHeight="1" x14ac:dyDescent="0.2">
      <c r="H1143" s="36"/>
    </row>
    <row r="1144" spans="8:8" s="32" customFormat="1" ht="12.75" customHeight="1" x14ac:dyDescent="0.2">
      <c r="H1144" s="36"/>
    </row>
    <row r="1145" spans="8:8" s="32" customFormat="1" ht="12.75" customHeight="1" x14ac:dyDescent="0.2">
      <c r="H1145" s="36"/>
    </row>
    <row r="1146" spans="8:8" s="32" customFormat="1" ht="12.75" customHeight="1" x14ac:dyDescent="0.2">
      <c r="H1146" s="36"/>
    </row>
    <row r="1147" spans="8:8" s="32" customFormat="1" ht="12.75" customHeight="1" x14ac:dyDescent="0.2">
      <c r="H1147" s="36"/>
    </row>
    <row r="1148" spans="8:8" s="32" customFormat="1" ht="12.75" customHeight="1" x14ac:dyDescent="0.2">
      <c r="H1148" s="36"/>
    </row>
    <row r="1149" spans="8:8" s="32" customFormat="1" ht="12.75" customHeight="1" x14ac:dyDescent="0.2">
      <c r="H1149" s="36"/>
    </row>
    <row r="1150" spans="8:8" s="32" customFormat="1" ht="12.75" customHeight="1" x14ac:dyDescent="0.2">
      <c r="H1150" s="36"/>
    </row>
    <row r="1151" spans="8:8" s="32" customFormat="1" ht="12.75" customHeight="1" x14ac:dyDescent="0.2">
      <c r="H1151" s="36"/>
    </row>
    <row r="1152" spans="8:8" s="32" customFormat="1" ht="12.75" customHeight="1" x14ac:dyDescent="0.2">
      <c r="H1152" s="36"/>
    </row>
    <row r="1153" spans="8:8" s="32" customFormat="1" ht="12.75" customHeight="1" x14ac:dyDescent="0.2">
      <c r="H1153" s="36"/>
    </row>
    <row r="1154" spans="8:8" s="32" customFormat="1" ht="12.75" customHeight="1" x14ac:dyDescent="0.2">
      <c r="H1154" s="36"/>
    </row>
    <row r="1155" spans="8:8" s="32" customFormat="1" ht="12.75" customHeight="1" x14ac:dyDescent="0.2">
      <c r="H1155" s="36"/>
    </row>
    <row r="1156" spans="8:8" s="32" customFormat="1" ht="12.75" customHeight="1" x14ac:dyDescent="0.2">
      <c r="H1156" s="36"/>
    </row>
    <row r="1157" spans="8:8" s="32" customFormat="1" ht="12.75" customHeight="1" x14ac:dyDescent="0.2">
      <c r="H1157" s="36"/>
    </row>
    <row r="1158" spans="8:8" s="32" customFormat="1" ht="12.75" customHeight="1" x14ac:dyDescent="0.2">
      <c r="H1158" s="36"/>
    </row>
    <row r="1159" spans="8:8" s="32" customFormat="1" ht="12.75" customHeight="1" x14ac:dyDescent="0.2">
      <c r="H1159" s="36"/>
    </row>
    <row r="1160" spans="8:8" s="32" customFormat="1" ht="12.75" customHeight="1" x14ac:dyDescent="0.2">
      <c r="H1160" s="36"/>
    </row>
    <row r="1161" spans="8:8" s="32" customFormat="1" ht="12.75" customHeight="1" x14ac:dyDescent="0.2">
      <c r="H1161" s="36"/>
    </row>
    <row r="1162" spans="8:8" s="32" customFormat="1" ht="12.75" customHeight="1" x14ac:dyDescent="0.2">
      <c r="H1162" s="36"/>
    </row>
    <row r="1163" spans="8:8" s="32" customFormat="1" ht="12.75" customHeight="1" x14ac:dyDescent="0.2">
      <c r="H1163" s="36"/>
    </row>
    <row r="1164" spans="8:8" s="32" customFormat="1" ht="12.75" customHeight="1" x14ac:dyDescent="0.2">
      <c r="H1164" s="36"/>
    </row>
    <row r="1165" spans="8:8" s="32" customFormat="1" ht="12.75" customHeight="1" x14ac:dyDescent="0.2">
      <c r="H1165" s="36"/>
    </row>
    <row r="1166" spans="8:8" s="32" customFormat="1" ht="12.75" customHeight="1" x14ac:dyDescent="0.2">
      <c r="H1166" s="36"/>
    </row>
    <row r="1167" spans="8:8" s="32" customFormat="1" ht="12.75" customHeight="1" x14ac:dyDescent="0.2">
      <c r="H1167" s="36"/>
    </row>
    <row r="1168" spans="8:8" s="32" customFormat="1" ht="12.75" customHeight="1" x14ac:dyDescent="0.2">
      <c r="H1168" s="36"/>
    </row>
    <row r="1169" spans="8:8" s="32" customFormat="1" ht="12.75" customHeight="1" x14ac:dyDescent="0.2">
      <c r="H1169" s="36"/>
    </row>
    <row r="1170" spans="8:8" s="32" customFormat="1" ht="12.75" customHeight="1" x14ac:dyDescent="0.2">
      <c r="H1170" s="36"/>
    </row>
    <row r="1171" spans="8:8" s="32" customFormat="1" ht="12.75" customHeight="1" x14ac:dyDescent="0.2">
      <c r="H1171" s="36"/>
    </row>
    <row r="1172" spans="8:8" s="32" customFormat="1" ht="12.75" customHeight="1" x14ac:dyDescent="0.2">
      <c r="H1172" s="36"/>
    </row>
    <row r="1173" spans="8:8" s="32" customFormat="1" ht="12.75" customHeight="1" x14ac:dyDescent="0.2">
      <c r="H1173" s="36"/>
    </row>
    <row r="1174" spans="8:8" s="32" customFormat="1" ht="12.75" customHeight="1" x14ac:dyDescent="0.2">
      <c r="H1174" s="36"/>
    </row>
    <row r="1175" spans="8:8" s="32" customFormat="1" ht="12.75" customHeight="1" x14ac:dyDescent="0.2">
      <c r="H1175" s="36"/>
    </row>
    <row r="1176" spans="8:8" s="32" customFormat="1" ht="12.75" customHeight="1" x14ac:dyDescent="0.2">
      <c r="H1176" s="36"/>
    </row>
    <row r="1177" spans="8:8" s="32" customFormat="1" ht="12.75" customHeight="1" x14ac:dyDescent="0.2">
      <c r="H1177" s="36"/>
    </row>
    <row r="1178" spans="8:8" s="32" customFormat="1" ht="12.75" customHeight="1" x14ac:dyDescent="0.2">
      <c r="H1178" s="36"/>
    </row>
    <row r="1179" spans="8:8" s="32" customFormat="1" ht="12.75" customHeight="1" x14ac:dyDescent="0.2">
      <c r="H1179" s="36"/>
    </row>
    <row r="1180" spans="8:8" s="32" customFormat="1" ht="12.75" customHeight="1" x14ac:dyDescent="0.2">
      <c r="H1180" s="36"/>
    </row>
    <row r="1181" spans="8:8" s="32" customFormat="1" ht="12.75" customHeight="1" x14ac:dyDescent="0.2">
      <c r="H1181" s="36"/>
    </row>
    <row r="1182" spans="8:8" s="32" customFormat="1" ht="12.75" customHeight="1" x14ac:dyDescent="0.2">
      <c r="H1182" s="36"/>
    </row>
    <row r="1183" spans="8:8" s="32" customFormat="1" ht="12.75" customHeight="1" x14ac:dyDescent="0.2">
      <c r="H1183" s="36"/>
    </row>
    <row r="1184" spans="8:8" s="32" customFormat="1" ht="12.75" customHeight="1" x14ac:dyDescent="0.2">
      <c r="H1184" s="36"/>
    </row>
    <row r="1185" spans="8:8" s="32" customFormat="1" ht="12.75" customHeight="1" x14ac:dyDescent="0.2">
      <c r="H1185" s="36"/>
    </row>
    <row r="1186" spans="8:8" s="32" customFormat="1" ht="12.75" customHeight="1" x14ac:dyDescent="0.2">
      <c r="H1186" s="36"/>
    </row>
    <row r="1187" spans="8:8" s="32" customFormat="1" ht="12.75" customHeight="1" x14ac:dyDescent="0.2">
      <c r="H1187" s="36"/>
    </row>
    <row r="1188" spans="8:8" s="32" customFormat="1" ht="12.75" customHeight="1" x14ac:dyDescent="0.2">
      <c r="H1188" s="36"/>
    </row>
    <row r="1189" spans="8:8" s="32" customFormat="1" ht="12.75" customHeight="1" x14ac:dyDescent="0.2">
      <c r="H1189" s="36"/>
    </row>
    <row r="1190" spans="8:8" s="32" customFormat="1" ht="12.75" customHeight="1" x14ac:dyDescent="0.2">
      <c r="H1190" s="36"/>
    </row>
    <row r="1191" spans="8:8" s="32" customFormat="1" ht="12.75" customHeight="1" x14ac:dyDescent="0.2">
      <c r="H1191" s="36"/>
    </row>
    <row r="1192" spans="8:8" s="32" customFormat="1" ht="12.75" customHeight="1" x14ac:dyDescent="0.2">
      <c r="H1192" s="36"/>
    </row>
    <row r="1193" spans="8:8" s="32" customFormat="1" ht="12.75" customHeight="1" x14ac:dyDescent="0.2">
      <c r="H1193" s="36"/>
    </row>
    <row r="1194" spans="8:8" s="32" customFormat="1" ht="12.75" customHeight="1" x14ac:dyDescent="0.2">
      <c r="H1194" s="36"/>
    </row>
    <row r="1195" spans="8:8" s="32" customFormat="1" ht="12.75" customHeight="1" x14ac:dyDescent="0.2">
      <c r="H1195" s="36"/>
    </row>
    <row r="1196" spans="8:8" s="32" customFormat="1" ht="12.75" customHeight="1" x14ac:dyDescent="0.2">
      <c r="H1196" s="36"/>
    </row>
    <row r="1197" spans="8:8" s="32" customFormat="1" ht="12.75" customHeight="1" x14ac:dyDescent="0.2">
      <c r="H1197" s="36"/>
    </row>
    <row r="1198" spans="8:8" s="32" customFormat="1" ht="12.75" customHeight="1" x14ac:dyDescent="0.2">
      <c r="H1198" s="36"/>
    </row>
    <row r="1199" spans="8:8" s="32" customFormat="1" ht="12.75" customHeight="1" x14ac:dyDescent="0.2">
      <c r="H1199" s="36"/>
    </row>
    <row r="1200" spans="8:8" s="32" customFormat="1" ht="12.75" customHeight="1" x14ac:dyDescent="0.2">
      <c r="H1200" s="36"/>
    </row>
    <row r="1201" spans="8:8" s="32" customFormat="1" ht="12.75" customHeight="1" x14ac:dyDescent="0.2">
      <c r="H1201" s="36"/>
    </row>
    <row r="1202" spans="8:8" s="32" customFormat="1" ht="12.75" customHeight="1" x14ac:dyDescent="0.2">
      <c r="H1202" s="36"/>
    </row>
    <row r="1203" spans="8:8" s="32" customFormat="1" ht="12.75" customHeight="1" x14ac:dyDescent="0.2">
      <c r="H1203" s="36"/>
    </row>
    <row r="1204" spans="8:8" s="32" customFormat="1" ht="12.75" customHeight="1" x14ac:dyDescent="0.2">
      <c r="H1204" s="36"/>
    </row>
    <row r="1205" spans="8:8" s="32" customFormat="1" ht="12.75" customHeight="1" x14ac:dyDescent="0.2">
      <c r="H1205" s="36"/>
    </row>
    <row r="1206" spans="8:8" s="32" customFormat="1" ht="12.75" customHeight="1" x14ac:dyDescent="0.2">
      <c r="H1206" s="36"/>
    </row>
    <row r="1207" spans="8:8" s="32" customFormat="1" ht="12.75" customHeight="1" x14ac:dyDescent="0.2">
      <c r="H1207" s="36"/>
    </row>
    <row r="1208" spans="8:8" s="32" customFormat="1" ht="12.75" customHeight="1" x14ac:dyDescent="0.2">
      <c r="H1208" s="36"/>
    </row>
    <row r="1209" spans="8:8" s="32" customFormat="1" ht="12.75" customHeight="1" x14ac:dyDescent="0.2">
      <c r="H1209" s="36"/>
    </row>
    <row r="1210" spans="8:8" s="32" customFormat="1" ht="12.75" customHeight="1" x14ac:dyDescent="0.2">
      <c r="H1210" s="36"/>
    </row>
    <row r="1211" spans="8:8" s="32" customFormat="1" ht="12.75" customHeight="1" x14ac:dyDescent="0.2">
      <c r="H1211" s="36"/>
    </row>
    <row r="1212" spans="8:8" s="32" customFormat="1" ht="12.75" customHeight="1" x14ac:dyDescent="0.2">
      <c r="H1212" s="36"/>
    </row>
    <row r="1213" spans="8:8" s="32" customFormat="1" ht="12.75" customHeight="1" x14ac:dyDescent="0.2">
      <c r="H1213" s="36"/>
    </row>
    <row r="1214" spans="8:8" s="32" customFormat="1" ht="12.75" customHeight="1" x14ac:dyDescent="0.2">
      <c r="H1214" s="36"/>
    </row>
    <row r="1215" spans="8:8" s="32" customFormat="1" ht="12.75" customHeight="1" x14ac:dyDescent="0.2">
      <c r="H1215" s="36"/>
    </row>
    <row r="1216" spans="8:8" s="32" customFormat="1" ht="12.75" customHeight="1" x14ac:dyDescent="0.2">
      <c r="H1216" s="36"/>
    </row>
    <row r="1217" spans="8:8" s="32" customFormat="1" ht="12.75" customHeight="1" x14ac:dyDescent="0.2">
      <c r="H1217" s="36"/>
    </row>
    <row r="1218" spans="8:8" s="32" customFormat="1" ht="12.75" customHeight="1" x14ac:dyDescent="0.2">
      <c r="H1218" s="36"/>
    </row>
    <row r="1219" spans="8:8" s="32" customFormat="1" ht="12.75" customHeight="1" x14ac:dyDescent="0.2">
      <c r="H1219" s="36"/>
    </row>
    <row r="1220" spans="8:8" s="32" customFormat="1" ht="12.75" customHeight="1" x14ac:dyDescent="0.2">
      <c r="H1220" s="36"/>
    </row>
    <row r="1221" spans="8:8" s="32" customFormat="1" ht="12.75" customHeight="1" x14ac:dyDescent="0.2">
      <c r="H1221" s="36"/>
    </row>
    <row r="1222" spans="8:8" s="32" customFormat="1" ht="12.75" customHeight="1" x14ac:dyDescent="0.2">
      <c r="H1222" s="36"/>
    </row>
    <row r="1223" spans="8:8" s="32" customFormat="1" ht="12.75" customHeight="1" x14ac:dyDescent="0.2">
      <c r="H1223" s="36"/>
    </row>
    <row r="1224" spans="8:8" s="32" customFormat="1" ht="12.75" customHeight="1" x14ac:dyDescent="0.2">
      <c r="H1224" s="36"/>
    </row>
    <row r="1225" spans="8:8" s="32" customFormat="1" ht="12.75" customHeight="1" x14ac:dyDescent="0.2">
      <c r="H1225" s="36"/>
    </row>
    <row r="1226" spans="8:8" s="32" customFormat="1" ht="12.75" customHeight="1" x14ac:dyDescent="0.2">
      <c r="H1226" s="36"/>
    </row>
    <row r="1227" spans="8:8" s="32" customFormat="1" ht="12.75" customHeight="1" x14ac:dyDescent="0.2">
      <c r="H1227" s="36"/>
    </row>
    <row r="1228" spans="8:8" s="32" customFormat="1" ht="12.75" customHeight="1" x14ac:dyDescent="0.2">
      <c r="H1228" s="36"/>
    </row>
    <row r="1229" spans="8:8" s="32" customFormat="1" ht="12.75" customHeight="1" x14ac:dyDescent="0.2">
      <c r="H1229" s="36"/>
    </row>
    <row r="1230" spans="8:8" s="32" customFormat="1" ht="12.75" customHeight="1" x14ac:dyDescent="0.2">
      <c r="H1230" s="36"/>
    </row>
    <row r="1231" spans="8:8" s="32" customFormat="1" ht="12.75" customHeight="1" x14ac:dyDescent="0.2">
      <c r="H1231" s="36"/>
    </row>
    <row r="1232" spans="8:8" s="32" customFormat="1" ht="12.75" customHeight="1" x14ac:dyDescent="0.2">
      <c r="H1232" s="36"/>
    </row>
    <row r="1233" spans="8:8" s="32" customFormat="1" ht="12.75" customHeight="1" x14ac:dyDescent="0.2">
      <c r="H1233" s="36"/>
    </row>
    <row r="1234" spans="8:8" s="32" customFormat="1" ht="12.75" customHeight="1" x14ac:dyDescent="0.2">
      <c r="H1234" s="36"/>
    </row>
    <row r="1235" spans="8:8" s="32" customFormat="1" ht="12.75" customHeight="1" x14ac:dyDescent="0.2">
      <c r="H1235" s="36"/>
    </row>
    <row r="1236" spans="8:8" s="32" customFormat="1" ht="12.75" customHeight="1" x14ac:dyDescent="0.2">
      <c r="H1236" s="36"/>
    </row>
    <row r="1237" spans="8:8" s="32" customFormat="1" ht="12.75" customHeight="1" x14ac:dyDescent="0.2">
      <c r="H1237" s="36"/>
    </row>
    <row r="1238" spans="8:8" s="32" customFormat="1" ht="12.75" customHeight="1" x14ac:dyDescent="0.2">
      <c r="H1238" s="36"/>
    </row>
    <row r="1239" spans="8:8" s="32" customFormat="1" ht="12.75" customHeight="1" x14ac:dyDescent="0.2">
      <c r="H1239" s="36"/>
    </row>
    <row r="1240" spans="8:8" s="32" customFormat="1" ht="12.75" customHeight="1" x14ac:dyDescent="0.2">
      <c r="H1240" s="36"/>
    </row>
    <row r="1241" spans="8:8" s="32" customFormat="1" ht="12.75" customHeight="1" x14ac:dyDescent="0.2">
      <c r="H1241" s="36"/>
    </row>
    <row r="1242" spans="8:8" s="32" customFormat="1" ht="12.75" customHeight="1" x14ac:dyDescent="0.2">
      <c r="H1242" s="36"/>
    </row>
    <row r="1243" spans="8:8" s="32" customFormat="1" ht="12.75" customHeight="1" x14ac:dyDescent="0.2">
      <c r="H1243" s="36"/>
    </row>
    <row r="1244" spans="8:8" s="32" customFormat="1" ht="12.75" customHeight="1" x14ac:dyDescent="0.2">
      <c r="H1244" s="36"/>
    </row>
    <row r="1245" spans="8:8" s="32" customFormat="1" ht="12.75" customHeight="1" x14ac:dyDescent="0.2">
      <c r="H1245" s="36"/>
    </row>
    <row r="1246" spans="8:8" s="32" customFormat="1" ht="12.75" customHeight="1" x14ac:dyDescent="0.2">
      <c r="H1246" s="36"/>
    </row>
    <row r="1247" spans="8:8" s="32" customFormat="1" ht="12.75" customHeight="1" x14ac:dyDescent="0.2">
      <c r="H1247" s="36"/>
    </row>
    <row r="1248" spans="8:8" s="32" customFormat="1" ht="12.75" customHeight="1" x14ac:dyDescent="0.2">
      <c r="H1248" s="36"/>
    </row>
    <row r="1249" spans="8:8" s="32" customFormat="1" ht="12.75" customHeight="1" x14ac:dyDescent="0.2">
      <c r="H1249" s="36"/>
    </row>
    <row r="1250" spans="8:8" s="32" customFormat="1" ht="12.75" customHeight="1" x14ac:dyDescent="0.2">
      <c r="H1250" s="36"/>
    </row>
    <row r="1251" spans="8:8" s="32" customFormat="1" ht="12.75" customHeight="1" x14ac:dyDescent="0.2">
      <c r="H1251" s="36"/>
    </row>
    <row r="1252" spans="8:8" s="32" customFormat="1" ht="12.75" customHeight="1" x14ac:dyDescent="0.2">
      <c r="H1252" s="36"/>
    </row>
    <row r="1253" spans="8:8" s="32" customFormat="1" ht="12.75" customHeight="1" x14ac:dyDescent="0.2">
      <c r="H1253" s="36"/>
    </row>
    <row r="1254" spans="8:8" s="32" customFormat="1" ht="12.75" customHeight="1" x14ac:dyDescent="0.2">
      <c r="H1254" s="36"/>
    </row>
    <row r="1255" spans="8:8" s="32" customFormat="1" ht="12.75" customHeight="1" x14ac:dyDescent="0.2">
      <c r="H1255" s="36"/>
    </row>
    <row r="1256" spans="8:8" s="32" customFormat="1" ht="12.75" customHeight="1" x14ac:dyDescent="0.2">
      <c r="H1256" s="36"/>
    </row>
    <row r="1257" spans="8:8" s="32" customFormat="1" ht="12.75" customHeight="1" x14ac:dyDescent="0.2">
      <c r="H1257" s="36"/>
    </row>
    <row r="1258" spans="8:8" s="32" customFormat="1" ht="12.75" customHeight="1" x14ac:dyDescent="0.2">
      <c r="H1258" s="36"/>
    </row>
    <row r="1259" spans="8:8" s="32" customFormat="1" ht="12.75" customHeight="1" x14ac:dyDescent="0.2">
      <c r="H1259" s="36"/>
    </row>
    <row r="1260" spans="8:8" s="32" customFormat="1" ht="12.75" customHeight="1" x14ac:dyDescent="0.2">
      <c r="H1260" s="36"/>
    </row>
    <row r="1261" spans="8:8" s="32" customFormat="1" ht="12.75" customHeight="1" x14ac:dyDescent="0.2">
      <c r="H1261" s="36"/>
    </row>
    <row r="1262" spans="8:8" s="32" customFormat="1" ht="12.75" customHeight="1" x14ac:dyDescent="0.2">
      <c r="H1262" s="36"/>
    </row>
    <row r="1263" spans="8:8" s="32" customFormat="1" ht="12.75" customHeight="1" x14ac:dyDescent="0.2">
      <c r="H1263" s="36"/>
    </row>
    <row r="1264" spans="8:8" s="32" customFormat="1" ht="12.75" customHeight="1" x14ac:dyDescent="0.2">
      <c r="H1264" s="36"/>
    </row>
    <row r="1265" spans="8:8" s="32" customFormat="1" ht="12.75" customHeight="1" x14ac:dyDescent="0.2">
      <c r="H1265" s="36"/>
    </row>
    <row r="1266" spans="8:8" s="32" customFormat="1" ht="12.75" customHeight="1" x14ac:dyDescent="0.2">
      <c r="H1266" s="36"/>
    </row>
    <row r="1267" spans="8:8" s="32" customFormat="1" ht="12.75" customHeight="1" x14ac:dyDescent="0.2">
      <c r="H1267" s="36"/>
    </row>
    <row r="1268" spans="8:8" s="32" customFormat="1" ht="12.75" customHeight="1" x14ac:dyDescent="0.2">
      <c r="H1268" s="36"/>
    </row>
    <row r="1269" spans="8:8" s="32" customFormat="1" ht="12.75" customHeight="1" x14ac:dyDescent="0.2">
      <c r="H1269" s="36"/>
    </row>
    <row r="1270" spans="8:8" s="32" customFormat="1" ht="12.75" customHeight="1" x14ac:dyDescent="0.2">
      <c r="H1270" s="36"/>
    </row>
    <row r="1271" spans="8:8" s="32" customFormat="1" ht="12.75" customHeight="1" x14ac:dyDescent="0.2">
      <c r="H1271" s="36"/>
    </row>
    <row r="1272" spans="8:8" s="32" customFormat="1" ht="12.75" customHeight="1" x14ac:dyDescent="0.2">
      <c r="H1272" s="36"/>
    </row>
    <row r="1273" spans="8:8" s="32" customFormat="1" ht="12.75" customHeight="1" x14ac:dyDescent="0.2">
      <c r="H1273" s="36"/>
    </row>
    <row r="1274" spans="8:8" s="32" customFormat="1" ht="12.75" customHeight="1" x14ac:dyDescent="0.2">
      <c r="H1274" s="36"/>
    </row>
    <row r="1275" spans="8:8" s="32" customFormat="1" ht="12.75" customHeight="1" x14ac:dyDescent="0.2">
      <c r="H1275" s="36"/>
    </row>
    <row r="1276" spans="8:8" s="32" customFormat="1" ht="12.75" customHeight="1" x14ac:dyDescent="0.2">
      <c r="H1276" s="36"/>
    </row>
    <row r="1277" spans="8:8" s="32" customFormat="1" ht="12.75" customHeight="1" x14ac:dyDescent="0.2">
      <c r="H1277" s="36"/>
    </row>
    <row r="1278" spans="8:8" s="32" customFormat="1" ht="12.75" customHeight="1" x14ac:dyDescent="0.2">
      <c r="H1278" s="36"/>
    </row>
    <row r="1279" spans="8:8" s="32" customFormat="1" ht="12.75" customHeight="1" x14ac:dyDescent="0.2">
      <c r="H1279" s="36"/>
    </row>
    <row r="1280" spans="8:8" s="32" customFormat="1" ht="12.75" customHeight="1" x14ac:dyDescent="0.2">
      <c r="H1280" s="36"/>
    </row>
    <row r="1281" spans="8:8" s="32" customFormat="1" ht="12.75" customHeight="1" x14ac:dyDescent="0.2">
      <c r="H1281" s="36"/>
    </row>
    <row r="1282" spans="8:8" s="32" customFormat="1" ht="12.75" customHeight="1" x14ac:dyDescent="0.2">
      <c r="H1282" s="36"/>
    </row>
    <row r="1283" spans="8:8" s="32" customFormat="1" ht="12.75" customHeight="1" x14ac:dyDescent="0.2">
      <c r="H1283" s="36"/>
    </row>
    <row r="1284" spans="8:8" s="32" customFormat="1" ht="12.75" customHeight="1" x14ac:dyDescent="0.2">
      <c r="H1284" s="36"/>
    </row>
    <row r="1285" spans="8:8" s="32" customFormat="1" ht="12.75" customHeight="1" x14ac:dyDescent="0.2">
      <c r="H1285" s="36"/>
    </row>
    <row r="1286" spans="8:8" s="32" customFormat="1" ht="12.75" customHeight="1" x14ac:dyDescent="0.2">
      <c r="H1286" s="36"/>
    </row>
    <row r="1287" spans="8:8" s="32" customFormat="1" ht="12.75" customHeight="1" x14ac:dyDescent="0.2">
      <c r="H1287" s="36"/>
    </row>
    <row r="1288" spans="8:8" s="32" customFormat="1" ht="12.75" customHeight="1" x14ac:dyDescent="0.2">
      <c r="H1288" s="36"/>
    </row>
    <row r="1289" spans="8:8" s="32" customFormat="1" ht="12.75" customHeight="1" x14ac:dyDescent="0.2">
      <c r="H1289" s="36"/>
    </row>
    <row r="1290" spans="8:8" s="32" customFormat="1" ht="12.75" customHeight="1" x14ac:dyDescent="0.2">
      <c r="H1290" s="36"/>
    </row>
    <row r="1291" spans="8:8" s="32" customFormat="1" ht="12.75" customHeight="1" x14ac:dyDescent="0.2">
      <c r="H1291" s="36"/>
    </row>
    <row r="1292" spans="8:8" s="32" customFormat="1" ht="12.75" customHeight="1" x14ac:dyDescent="0.2">
      <c r="H1292" s="36"/>
    </row>
    <row r="1293" spans="8:8" s="32" customFormat="1" ht="12.75" customHeight="1" x14ac:dyDescent="0.2">
      <c r="H1293" s="36"/>
    </row>
    <row r="1294" spans="8:8" s="32" customFormat="1" ht="12.75" customHeight="1" x14ac:dyDescent="0.2">
      <c r="H1294" s="36"/>
    </row>
    <row r="1295" spans="8:8" s="32" customFormat="1" ht="12.75" customHeight="1" x14ac:dyDescent="0.2">
      <c r="H1295" s="36"/>
    </row>
    <row r="1296" spans="8:8" s="32" customFormat="1" ht="12.75" customHeight="1" x14ac:dyDescent="0.2">
      <c r="H1296" s="36"/>
    </row>
    <row r="1297" spans="8:8" s="32" customFormat="1" ht="12.75" customHeight="1" x14ac:dyDescent="0.2">
      <c r="H1297" s="36"/>
    </row>
    <row r="1298" spans="8:8" s="32" customFormat="1" ht="12.75" customHeight="1" x14ac:dyDescent="0.2">
      <c r="H1298" s="36"/>
    </row>
    <row r="1299" spans="8:8" s="32" customFormat="1" ht="12.75" customHeight="1" x14ac:dyDescent="0.2">
      <c r="H1299" s="36"/>
    </row>
    <row r="1300" spans="8:8" s="32" customFormat="1" ht="12.75" customHeight="1" x14ac:dyDescent="0.2">
      <c r="H1300" s="36"/>
    </row>
    <row r="1301" spans="8:8" s="32" customFormat="1" ht="12.75" customHeight="1" x14ac:dyDescent="0.2">
      <c r="H1301" s="36"/>
    </row>
    <row r="1302" spans="8:8" s="32" customFormat="1" ht="12.75" customHeight="1" x14ac:dyDescent="0.2">
      <c r="H1302" s="36"/>
    </row>
    <row r="1303" spans="8:8" s="32" customFormat="1" ht="12.75" customHeight="1" x14ac:dyDescent="0.2">
      <c r="H1303" s="36"/>
    </row>
    <row r="1304" spans="8:8" s="32" customFormat="1" ht="12.75" customHeight="1" x14ac:dyDescent="0.2">
      <c r="H1304" s="36"/>
    </row>
    <row r="1305" spans="8:8" s="32" customFormat="1" ht="12.75" customHeight="1" x14ac:dyDescent="0.2">
      <c r="H1305" s="36"/>
    </row>
    <row r="1306" spans="8:8" s="32" customFormat="1" ht="12.75" customHeight="1" x14ac:dyDescent="0.2">
      <c r="H1306" s="36"/>
    </row>
    <row r="1307" spans="8:8" s="32" customFormat="1" ht="12.75" customHeight="1" x14ac:dyDescent="0.2">
      <c r="H1307" s="36"/>
    </row>
    <row r="1308" spans="8:8" s="32" customFormat="1" ht="12.75" customHeight="1" x14ac:dyDescent="0.2">
      <c r="H1308" s="36"/>
    </row>
    <row r="1309" spans="8:8" s="32" customFormat="1" ht="12.75" customHeight="1" x14ac:dyDescent="0.2">
      <c r="H1309" s="36"/>
    </row>
    <row r="1310" spans="8:8" s="32" customFormat="1" ht="12.75" customHeight="1" x14ac:dyDescent="0.2">
      <c r="H1310" s="36"/>
    </row>
    <row r="1311" spans="8:8" s="32" customFormat="1" ht="12.75" customHeight="1" x14ac:dyDescent="0.2">
      <c r="H1311" s="36"/>
    </row>
    <row r="1312" spans="8:8" s="32" customFormat="1" ht="12.75" customHeight="1" x14ac:dyDescent="0.2">
      <c r="H1312" s="36"/>
    </row>
    <row r="1313" spans="8:8" s="32" customFormat="1" ht="12.75" customHeight="1" x14ac:dyDescent="0.2">
      <c r="H1313" s="36"/>
    </row>
    <row r="1314" spans="8:8" s="32" customFormat="1" ht="12.75" customHeight="1" x14ac:dyDescent="0.2">
      <c r="H1314" s="36"/>
    </row>
    <row r="1315" spans="8:8" s="32" customFormat="1" ht="12.75" customHeight="1" x14ac:dyDescent="0.2">
      <c r="H1315" s="36"/>
    </row>
    <row r="1316" spans="8:8" s="32" customFormat="1" ht="12.75" customHeight="1" x14ac:dyDescent="0.2">
      <c r="H1316" s="36"/>
    </row>
    <row r="1317" spans="8:8" s="32" customFormat="1" ht="12.75" customHeight="1" x14ac:dyDescent="0.2">
      <c r="H1317" s="36"/>
    </row>
    <row r="1318" spans="8:8" s="32" customFormat="1" ht="12.75" customHeight="1" x14ac:dyDescent="0.2">
      <c r="H1318" s="36"/>
    </row>
    <row r="1319" spans="8:8" s="32" customFormat="1" ht="12.75" customHeight="1" x14ac:dyDescent="0.2">
      <c r="H1319" s="36"/>
    </row>
    <row r="1320" spans="8:8" s="32" customFormat="1" ht="12.75" customHeight="1" x14ac:dyDescent="0.2">
      <c r="H1320" s="36"/>
    </row>
    <row r="1321" spans="8:8" s="32" customFormat="1" ht="12.75" customHeight="1" x14ac:dyDescent="0.2">
      <c r="H1321" s="36"/>
    </row>
    <row r="1322" spans="8:8" s="32" customFormat="1" ht="12.75" customHeight="1" x14ac:dyDescent="0.2">
      <c r="H1322" s="36"/>
    </row>
    <row r="1323" spans="8:8" s="32" customFormat="1" ht="12.75" customHeight="1" x14ac:dyDescent="0.2">
      <c r="H1323" s="36"/>
    </row>
    <row r="1324" spans="8:8" s="32" customFormat="1" ht="12.75" customHeight="1" x14ac:dyDescent="0.2">
      <c r="H1324" s="36"/>
    </row>
    <row r="1325" spans="8:8" s="32" customFormat="1" ht="12.75" customHeight="1" x14ac:dyDescent="0.2">
      <c r="H1325" s="36"/>
    </row>
    <row r="1326" spans="8:8" s="32" customFormat="1" ht="12.75" customHeight="1" x14ac:dyDescent="0.2">
      <c r="H1326" s="36"/>
    </row>
    <row r="1327" spans="8:8" s="32" customFormat="1" ht="12.75" customHeight="1" x14ac:dyDescent="0.2">
      <c r="H1327" s="36"/>
    </row>
    <row r="1328" spans="8:8" s="32" customFormat="1" ht="12.75" customHeight="1" x14ac:dyDescent="0.2">
      <c r="H1328" s="36"/>
    </row>
    <row r="1329" spans="8:8" s="32" customFormat="1" ht="12.75" customHeight="1" x14ac:dyDescent="0.2">
      <c r="H1329" s="36"/>
    </row>
    <row r="1330" spans="8:8" s="32" customFormat="1" ht="12.75" customHeight="1" x14ac:dyDescent="0.2">
      <c r="H1330" s="36"/>
    </row>
    <row r="1331" spans="8:8" s="32" customFormat="1" ht="12.75" customHeight="1" x14ac:dyDescent="0.2">
      <c r="H1331" s="36"/>
    </row>
    <row r="1332" spans="8:8" s="32" customFormat="1" ht="12.75" customHeight="1" x14ac:dyDescent="0.2">
      <c r="H1332" s="36"/>
    </row>
    <row r="1333" spans="8:8" s="32" customFormat="1" ht="12.75" customHeight="1" x14ac:dyDescent="0.2">
      <c r="H1333" s="36"/>
    </row>
    <row r="1334" spans="8:8" s="32" customFormat="1" ht="12.75" customHeight="1" x14ac:dyDescent="0.2">
      <c r="H1334" s="36"/>
    </row>
    <row r="1335" spans="8:8" s="32" customFormat="1" ht="12.75" customHeight="1" x14ac:dyDescent="0.2">
      <c r="H1335" s="36"/>
    </row>
    <row r="1336" spans="8:8" s="32" customFormat="1" ht="12.75" customHeight="1" x14ac:dyDescent="0.2">
      <c r="H1336" s="36"/>
    </row>
    <row r="1337" spans="8:8" s="32" customFormat="1" ht="12.75" customHeight="1" x14ac:dyDescent="0.2">
      <c r="H1337" s="36"/>
    </row>
    <row r="1338" spans="8:8" s="32" customFormat="1" ht="12.75" customHeight="1" x14ac:dyDescent="0.2">
      <c r="H1338" s="36"/>
    </row>
    <row r="1339" spans="8:8" s="32" customFormat="1" ht="12.75" customHeight="1" x14ac:dyDescent="0.2">
      <c r="H1339" s="36"/>
    </row>
    <row r="1340" spans="8:8" s="32" customFormat="1" ht="12.75" customHeight="1" x14ac:dyDescent="0.2">
      <c r="H1340" s="36"/>
    </row>
    <row r="1341" spans="8:8" s="32" customFormat="1" ht="12.75" customHeight="1" x14ac:dyDescent="0.2">
      <c r="H1341" s="36"/>
    </row>
    <row r="1342" spans="8:8" s="32" customFormat="1" ht="12.75" customHeight="1" x14ac:dyDescent="0.2">
      <c r="H1342" s="36"/>
    </row>
    <row r="1343" spans="8:8" s="32" customFormat="1" ht="12.75" customHeight="1" x14ac:dyDescent="0.2">
      <c r="H1343" s="36"/>
    </row>
    <row r="1344" spans="8:8" s="32" customFormat="1" ht="12.75" customHeight="1" x14ac:dyDescent="0.2">
      <c r="H1344" s="36"/>
    </row>
    <row r="1345" spans="8:8" s="32" customFormat="1" ht="12.75" customHeight="1" x14ac:dyDescent="0.2">
      <c r="H1345" s="36"/>
    </row>
    <row r="1346" spans="8:8" s="32" customFormat="1" ht="12.75" customHeight="1" x14ac:dyDescent="0.2">
      <c r="H1346" s="36"/>
    </row>
    <row r="1347" spans="8:8" s="32" customFormat="1" ht="12.75" customHeight="1" x14ac:dyDescent="0.2">
      <c r="H1347" s="36"/>
    </row>
    <row r="1348" spans="8:8" s="32" customFormat="1" ht="12.75" customHeight="1" x14ac:dyDescent="0.2">
      <c r="H1348" s="36"/>
    </row>
    <row r="1349" spans="8:8" s="32" customFormat="1" ht="12.75" customHeight="1" x14ac:dyDescent="0.2">
      <c r="H1349" s="36"/>
    </row>
    <row r="1350" spans="8:8" s="32" customFormat="1" ht="12.75" customHeight="1" x14ac:dyDescent="0.2">
      <c r="H1350" s="36"/>
    </row>
    <row r="1351" spans="8:8" s="32" customFormat="1" ht="12.75" customHeight="1" x14ac:dyDescent="0.2">
      <c r="H1351" s="36"/>
    </row>
    <row r="1352" spans="8:8" s="32" customFormat="1" ht="12.75" customHeight="1" x14ac:dyDescent="0.2">
      <c r="H1352" s="36"/>
    </row>
    <row r="1353" spans="8:8" s="32" customFormat="1" ht="12.75" customHeight="1" x14ac:dyDescent="0.2">
      <c r="H1353" s="36"/>
    </row>
    <row r="1354" spans="8:8" s="32" customFormat="1" ht="12.75" customHeight="1" x14ac:dyDescent="0.2">
      <c r="H1354" s="36"/>
    </row>
    <row r="1355" spans="8:8" s="32" customFormat="1" ht="12.75" customHeight="1" x14ac:dyDescent="0.2">
      <c r="H1355" s="36"/>
    </row>
    <row r="1356" spans="8:8" s="32" customFormat="1" ht="12.75" customHeight="1" x14ac:dyDescent="0.2">
      <c r="H1356" s="36"/>
    </row>
    <row r="1357" spans="8:8" s="32" customFormat="1" ht="12.75" customHeight="1" x14ac:dyDescent="0.2">
      <c r="H1357" s="36"/>
    </row>
    <row r="1358" spans="8:8" s="32" customFormat="1" ht="12.75" customHeight="1" x14ac:dyDescent="0.2">
      <c r="H1358" s="36"/>
    </row>
    <row r="1359" spans="8:8" s="32" customFormat="1" ht="12.75" customHeight="1" x14ac:dyDescent="0.2">
      <c r="H1359" s="36"/>
    </row>
    <row r="1360" spans="8:8" s="32" customFormat="1" ht="12.75" customHeight="1" x14ac:dyDescent="0.2">
      <c r="H1360" s="36"/>
    </row>
    <row r="1361" spans="8:8" s="32" customFormat="1" ht="12.75" customHeight="1" x14ac:dyDescent="0.2">
      <c r="H1361" s="36"/>
    </row>
    <row r="1362" spans="8:8" s="32" customFormat="1" ht="12.75" customHeight="1" x14ac:dyDescent="0.2">
      <c r="H1362" s="36"/>
    </row>
    <row r="1363" spans="8:8" s="32" customFormat="1" ht="12.75" customHeight="1" x14ac:dyDescent="0.2">
      <c r="H1363" s="36"/>
    </row>
    <row r="1364" spans="8:8" s="32" customFormat="1" ht="12.75" customHeight="1" x14ac:dyDescent="0.2">
      <c r="H1364" s="36"/>
    </row>
    <row r="1365" spans="8:8" s="32" customFormat="1" ht="12.75" customHeight="1" x14ac:dyDescent="0.2">
      <c r="H1365" s="36"/>
    </row>
    <row r="1366" spans="8:8" s="32" customFormat="1" ht="12.75" customHeight="1" x14ac:dyDescent="0.2">
      <c r="H1366" s="36"/>
    </row>
    <row r="1367" spans="8:8" s="32" customFormat="1" ht="12.75" customHeight="1" x14ac:dyDescent="0.2">
      <c r="H1367" s="36"/>
    </row>
    <row r="1368" spans="8:8" s="32" customFormat="1" ht="12.75" customHeight="1" x14ac:dyDescent="0.2">
      <c r="H1368" s="36"/>
    </row>
    <row r="1369" spans="8:8" s="32" customFormat="1" ht="12.75" customHeight="1" x14ac:dyDescent="0.2">
      <c r="H1369" s="36"/>
    </row>
    <row r="1370" spans="8:8" s="32" customFormat="1" ht="12.75" customHeight="1" x14ac:dyDescent="0.2">
      <c r="H1370" s="36"/>
    </row>
    <row r="1371" spans="8:8" s="32" customFormat="1" ht="12.75" customHeight="1" x14ac:dyDescent="0.2">
      <c r="H1371" s="36"/>
    </row>
    <row r="1372" spans="8:8" s="32" customFormat="1" ht="12.75" customHeight="1" x14ac:dyDescent="0.2">
      <c r="H1372" s="36"/>
    </row>
    <row r="1373" spans="8:8" s="32" customFormat="1" ht="12.75" customHeight="1" x14ac:dyDescent="0.2">
      <c r="H1373" s="36"/>
    </row>
    <row r="1374" spans="8:8" s="32" customFormat="1" ht="12.75" customHeight="1" x14ac:dyDescent="0.2">
      <c r="H1374" s="36"/>
    </row>
    <row r="1375" spans="8:8" s="32" customFormat="1" ht="12.75" customHeight="1" x14ac:dyDescent="0.2">
      <c r="H1375" s="36"/>
    </row>
    <row r="1376" spans="8:8" s="32" customFormat="1" ht="12.75" customHeight="1" x14ac:dyDescent="0.2">
      <c r="H1376" s="36"/>
    </row>
    <row r="1377" spans="8:8" s="32" customFormat="1" ht="12.75" customHeight="1" x14ac:dyDescent="0.2">
      <c r="H1377" s="36"/>
    </row>
    <row r="1378" spans="8:8" s="32" customFormat="1" ht="12.75" customHeight="1" x14ac:dyDescent="0.2">
      <c r="H1378" s="36"/>
    </row>
    <row r="1379" spans="8:8" s="32" customFormat="1" ht="12.75" customHeight="1" x14ac:dyDescent="0.2">
      <c r="H1379" s="36"/>
    </row>
    <row r="1380" spans="8:8" s="32" customFormat="1" ht="12.75" customHeight="1" x14ac:dyDescent="0.2">
      <c r="H1380" s="36"/>
    </row>
    <row r="1381" spans="8:8" s="32" customFormat="1" ht="12.75" customHeight="1" x14ac:dyDescent="0.2">
      <c r="H1381" s="36"/>
    </row>
    <row r="1382" spans="8:8" s="32" customFormat="1" ht="12.75" customHeight="1" x14ac:dyDescent="0.2">
      <c r="H1382" s="36"/>
    </row>
    <row r="1383" spans="8:8" s="32" customFormat="1" ht="12.75" customHeight="1" x14ac:dyDescent="0.2">
      <c r="H1383" s="36"/>
    </row>
    <row r="1384" spans="8:8" s="32" customFormat="1" ht="12.75" customHeight="1" x14ac:dyDescent="0.2">
      <c r="H1384" s="36"/>
    </row>
    <row r="1385" spans="8:8" s="32" customFormat="1" ht="12.75" customHeight="1" x14ac:dyDescent="0.2">
      <c r="H1385" s="36"/>
    </row>
    <row r="1386" spans="8:8" s="32" customFormat="1" ht="12.75" customHeight="1" x14ac:dyDescent="0.2">
      <c r="H1386" s="36"/>
    </row>
    <row r="1387" spans="8:8" s="32" customFormat="1" ht="12.75" customHeight="1" x14ac:dyDescent="0.2">
      <c r="H1387" s="36"/>
    </row>
    <row r="1388" spans="8:8" s="32" customFormat="1" ht="12.75" customHeight="1" x14ac:dyDescent="0.2">
      <c r="H1388" s="36"/>
    </row>
    <row r="1389" spans="8:8" s="32" customFormat="1" ht="12.75" customHeight="1" x14ac:dyDescent="0.2">
      <c r="H1389" s="36"/>
    </row>
    <row r="1390" spans="8:8" s="32" customFormat="1" ht="12.75" customHeight="1" x14ac:dyDescent="0.2">
      <c r="H1390" s="36"/>
    </row>
    <row r="1391" spans="8:8" s="32" customFormat="1" ht="12.75" customHeight="1" x14ac:dyDescent="0.2">
      <c r="H1391" s="36"/>
    </row>
    <row r="1392" spans="8:8" s="32" customFormat="1" ht="12.75" customHeight="1" x14ac:dyDescent="0.2">
      <c r="H1392" s="36"/>
    </row>
    <row r="1393" spans="8:8" s="32" customFormat="1" ht="12.75" customHeight="1" x14ac:dyDescent="0.2">
      <c r="H1393" s="36"/>
    </row>
    <row r="1394" spans="8:8" s="32" customFormat="1" ht="12.75" customHeight="1" x14ac:dyDescent="0.2">
      <c r="H1394" s="36"/>
    </row>
    <row r="1395" spans="8:8" s="32" customFormat="1" ht="12.75" customHeight="1" x14ac:dyDescent="0.2">
      <c r="H1395" s="36"/>
    </row>
    <row r="1396" spans="8:8" s="32" customFormat="1" ht="12.75" customHeight="1" x14ac:dyDescent="0.2">
      <c r="H1396" s="36"/>
    </row>
    <row r="1397" spans="8:8" s="32" customFormat="1" ht="12.75" customHeight="1" x14ac:dyDescent="0.2">
      <c r="H1397" s="36"/>
    </row>
    <row r="1398" spans="8:8" s="32" customFormat="1" ht="12.75" customHeight="1" x14ac:dyDescent="0.2">
      <c r="H1398" s="36"/>
    </row>
    <row r="1399" spans="8:8" s="32" customFormat="1" ht="12.75" customHeight="1" x14ac:dyDescent="0.2">
      <c r="H1399" s="36"/>
    </row>
    <row r="1400" spans="8:8" s="32" customFormat="1" ht="12.75" customHeight="1" x14ac:dyDescent="0.2">
      <c r="H1400" s="36"/>
    </row>
    <row r="1401" spans="8:8" s="32" customFormat="1" ht="12.75" customHeight="1" x14ac:dyDescent="0.2">
      <c r="H1401" s="36"/>
    </row>
    <row r="1402" spans="8:8" s="32" customFormat="1" ht="12.75" customHeight="1" x14ac:dyDescent="0.2">
      <c r="H1402" s="36"/>
    </row>
    <row r="1403" spans="8:8" s="32" customFormat="1" ht="12.75" customHeight="1" x14ac:dyDescent="0.2">
      <c r="H1403" s="36"/>
    </row>
    <row r="1404" spans="8:8" s="32" customFormat="1" ht="12.75" customHeight="1" x14ac:dyDescent="0.2">
      <c r="H1404" s="36"/>
    </row>
    <row r="1405" spans="8:8" s="32" customFormat="1" ht="12.75" customHeight="1" x14ac:dyDescent="0.2">
      <c r="H1405" s="36"/>
    </row>
    <row r="1406" spans="8:8" s="32" customFormat="1" ht="12.75" customHeight="1" x14ac:dyDescent="0.2">
      <c r="H1406" s="36"/>
    </row>
    <row r="1407" spans="8:8" s="32" customFormat="1" ht="12.75" customHeight="1" x14ac:dyDescent="0.2">
      <c r="H1407" s="36"/>
    </row>
    <row r="1408" spans="8:8" s="32" customFormat="1" ht="12.75" customHeight="1" x14ac:dyDescent="0.2">
      <c r="H1408" s="36"/>
    </row>
    <row r="1409" spans="8:8" s="32" customFormat="1" ht="12.75" customHeight="1" x14ac:dyDescent="0.2">
      <c r="H1409" s="36"/>
    </row>
    <row r="1410" spans="8:8" s="32" customFormat="1" ht="12.75" customHeight="1" x14ac:dyDescent="0.2">
      <c r="H1410" s="36"/>
    </row>
    <row r="1411" spans="8:8" s="32" customFormat="1" ht="12.75" customHeight="1" x14ac:dyDescent="0.2">
      <c r="H1411" s="36"/>
    </row>
    <row r="1412" spans="8:8" s="32" customFormat="1" ht="12.75" customHeight="1" x14ac:dyDescent="0.2">
      <c r="H1412" s="36"/>
    </row>
    <row r="1413" spans="8:8" s="32" customFormat="1" ht="12.75" customHeight="1" x14ac:dyDescent="0.2">
      <c r="H1413" s="36"/>
    </row>
    <row r="1414" spans="8:8" s="32" customFormat="1" ht="12.75" customHeight="1" x14ac:dyDescent="0.2">
      <c r="H1414" s="36"/>
    </row>
    <row r="1415" spans="8:8" s="32" customFormat="1" ht="12.75" customHeight="1" x14ac:dyDescent="0.2">
      <c r="H1415" s="36"/>
    </row>
    <row r="1416" spans="8:8" s="32" customFormat="1" ht="12.75" customHeight="1" x14ac:dyDescent="0.2">
      <c r="H1416" s="36"/>
    </row>
    <row r="1417" spans="8:8" s="32" customFormat="1" ht="12.75" customHeight="1" x14ac:dyDescent="0.2">
      <c r="H1417" s="36"/>
    </row>
    <row r="1418" spans="8:8" s="32" customFormat="1" ht="12.75" customHeight="1" x14ac:dyDescent="0.2">
      <c r="H1418" s="36"/>
    </row>
    <row r="1419" spans="8:8" s="32" customFormat="1" ht="12.75" customHeight="1" x14ac:dyDescent="0.2">
      <c r="H1419" s="36"/>
    </row>
    <row r="1420" spans="8:8" s="32" customFormat="1" ht="12.75" customHeight="1" x14ac:dyDescent="0.2">
      <c r="H1420" s="36"/>
    </row>
    <row r="1421" spans="8:8" s="32" customFormat="1" ht="12.75" customHeight="1" x14ac:dyDescent="0.2">
      <c r="H1421" s="36"/>
    </row>
    <row r="1422" spans="8:8" s="32" customFormat="1" ht="12.75" customHeight="1" x14ac:dyDescent="0.2">
      <c r="H1422" s="36"/>
    </row>
    <row r="1423" spans="8:8" s="32" customFormat="1" ht="12.75" customHeight="1" x14ac:dyDescent="0.2">
      <c r="H1423" s="36"/>
    </row>
    <row r="1424" spans="8:8" s="32" customFormat="1" ht="12.75" customHeight="1" x14ac:dyDescent="0.2">
      <c r="H1424" s="36"/>
    </row>
    <row r="1425" spans="8:8" s="32" customFormat="1" ht="12.75" customHeight="1" x14ac:dyDescent="0.2">
      <c r="H1425" s="36"/>
    </row>
    <row r="1426" spans="8:8" s="32" customFormat="1" ht="12.75" customHeight="1" x14ac:dyDescent="0.2">
      <c r="H1426" s="36"/>
    </row>
    <row r="1427" spans="8:8" s="32" customFormat="1" ht="12.75" customHeight="1" x14ac:dyDescent="0.2">
      <c r="H1427" s="36"/>
    </row>
    <row r="1428" spans="8:8" s="32" customFormat="1" ht="12.75" customHeight="1" x14ac:dyDescent="0.2">
      <c r="H1428" s="36"/>
    </row>
    <row r="1429" spans="8:8" s="32" customFormat="1" ht="12.75" customHeight="1" x14ac:dyDescent="0.2">
      <c r="H1429" s="36"/>
    </row>
    <row r="1430" spans="8:8" s="32" customFormat="1" ht="12.75" customHeight="1" x14ac:dyDescent="0.2">
      <c r="H1430" s="36"/>
    </row>
    <row r="1431" spans="8:8" s="32" customFormat="1" ht="12.75" customHeight="1" x14ac:dyDescent="0.2">
      <c r="H1431" s="36"/>
    </row>
    <row r="1432" spans="8:8" s="32" customFormat="1" ht="12.75" customHeight="1" x14ac:dyDescent="0.2">
      <c r="H1432" s="36"/>
    </row>
    <row r="1433" spans="8:8" s="32" customFormat="1" ht="12.75" customHeight="1" x14ac:dyDescent="0.2">
      <c r="H1433" s="36"/>
    </row>
    <row r="1434" spans="8:8" s="32" customFormat="1" ht="12.75" customHeight="1" x14ac:dyDescent="0.2">
      <c r="H1434" s="36"/>
    </row>
    <row r="1435" spans="8:8" s="32" customFormat="1" ht="12.75" customHeight="1" x14ac:dyDescent="0.2">
      <c r="H1435" s="36"/>
    </row>
    <row r="1436" spans="8:8" s="32" customFormat="1" ht="12.75" customHeight="1" x14ac:dyDescent="0.2">
      <c r="H1436" s="36"/>
    </row>
    <row r="1437" spans="8:8" s="32" customFormat="1" ht="12.75" customHeight="1" x14ac:dyDescent="0.2">
      <c r="H1437" s="36"/>
    </row>
    <row r="1438" spans="8:8" s="32" customFormat="1" ht="12.75" customHeight="1" x14ac:dyDescent="0.2">
      <c r="H1438" s="36"/>
    </row>
    <row r="1439" spans="8:8" s="32" customFormat="1" ht="12.75" customHeight="1" x14ac:dyDescent="0.2">
      <c r="H1439" s="36"/>
    </row>
    <row r="1440" spans="8:8" s="32" customFormat="1" ht="12.75" customHeight="1" x14ac:dyDescent="0.2">
      <c r="H1440" s="36"/>
    </row>
    <row r="1441" spans="8:8" s="32" customFormat="1" ht="12.75" customHeight="1" x14ac:dyDescent="0.2">
      <c r="H1441" s="36"/>
    </row>
    <row r="1442" spans="8:8" s="32" customFormat="1" ht="12.75" customHeight="1" x14ac:dyDescent="0.2">
      <c r="H1442" s="36"/>
    </row>
    <row r="1443" spans="8:8" s="32" customFormat="1" ht="12.75" customHeight="1" x14ac:dyDescent="0.2">
      <c r="H1443" s="36"/>
    </row>
    <row r="1444" spans="8:8" s="32" customFormat="1" ht="12.75" customHeight="1" x14ac:dyDescent="0.2">
      <c r="H1444" s="36"/>
    </row>
    <row r="1445" spans="8:8" s="32" customFormat="1" ht="12.75" customHeight="1" x14ac:dyDescent="0.2">
      <c r="H1445" s="36"/>
    </row>
    <row r="1446" spans="8:8" s="32" customFormat="1" ht="12.75" customHeight="1" x14ac:dyDescent="0.2">
      <c r="H1446" s="36"/>
    </row>
    <row r="1447" spans="8:8" s="32" customFormat="1" ht="12.75" customHeight="1" x14ac:dyDescent="0.2">
      <c r="H1447" s="36"/>
    </row>
    <row r="1448" spans="8:8" s="32" customFormat="1" ht="12.75" customHeight="1" x14ac:dyDescent="0.2">
      <c r="H1448" s="36"/>
    </row>
    <row r="1449" spans="8:8" s="32" customFormat="1" ht="12.75" customHeight="1" x14ac:dyDescent="0.2">
      <c r="H1449" s="36"/>
    </row>
    <row r="1450" spans="8:8" s="32" customFormat="1" ht="12.75" customHeight="1" x14ac:dyDescent="0.2">
      <c r="H1450" s="36"/>
    </row>
    <row r="1451" spans="8:8" s="32" customFormat="1" ht="12.75" customHeight="1" x14ac:dyDescent="0.2">
      <c r="H1451" s="36"/>
    </row>
    <row r="1452" spans="8:8" s="32" customFormat="1" ht="12.75" customHeight="1" x14ac:dyDescent="0.2">
      <c r="H1452" s="36"/>
    </row>
    <row r="1453" spans="8:8" s="32" customFormat="1" ht="12.75" customHeight="1" x14ac:dyDescent="0.2">
      <c r="H1453" s="36"/>
    </row>
    <row r="1454" spans="8:8" s="32" customFormat="1" ht="12.75" customHeight="1" x14ac:dyDescent="0.2">
      <c r="H1454" s="36"/>
    </row>
    <row r="1455" spans="8:8" s="32" customFormat="1" ht="12.75" customHeight="1" x14ac:dyDescent="0.2">
      <c r="H1455" s="36"/>
    </row>
    <row r="1456" spans="8:8" s="32" customFormat="1" ht="12.75" customHeight="1" x14ac:dyDescent="0.2">
      <c r="H1456" s="36"/>
    </row>
    <row r="1457" spans="8:8" s="32" customFormat="1" ht="12.75" customHeight="1" x14ac:dyDescent="0.2">
      <c r="H1457" s="36"/>
    </row>
    <row r="1458" spans="8:8" s="32" customFormat="1" ht="12.75" customHeight="1" x14ac:dyDescent="0.2">
      <c r="H1458" s="36"/>
    </row>
    <row r="1459" spans="8:8" s="32" customFormat="1" ht="12.75" customHeight="1" x14ac:dyDescent="0.2">
      <c r="H1459" s="36"/>
    </row>
    <row r="1460" spans="8:8" s="32" customFormat="1" ht="12.75" customHeight="1" x14ac:dyDescent="0.2">
      <c r="H1460" s="36"/>
    </row>
    <row r="1461" spans="8:8" s="32" customFormat="1" ht="12.75" customHeight="1" x14ac:dyDescent="0.2">
      <c r="H1461" s="36"/>
    </row>
    <row r="1462" spans="8:8" s="32" customFormat="1" ht="12.75" customHeight="1" x14ac:dyDescent="0.2">
      <c r="H1462" s="36"/>
    </row>
    <row r="1463" spans="8:8" s="32" customFormat="1" ht="12.75" customHeight="1" x14ac:dyDescent="0.2">
      <c r="H1463" s="36"/>
    </row>
    <row r="1464" spans="8:8" s="32" customFormat="1" ht="12.75" customHeight="1" x14ac:dyDescent="0.2">
      <c r="H1464" s="36"/>
    </row>
    <row r="1465" spans="8:8" s="32" customFormat="1" ht="12.75" customHeight="1" x14ac:dyDescent="0.2">
      <c r="H1465" s="36"/>
    </row>
    <row r="1466" spans="8:8" s="32" customFormat="1" ht="12.75" customHeight="1" x14ac:dyDescent="0.2">
      <c r="H1466" s="36"/>
    </row>
    <row r="1467" spans="8:8" s="32" customFormat="1" ht="12.75" customHeight="1" x14ac:dyDescent="0.2">
      <c r="H1467" s="36"/>
    </row>
    <row r="1468" spans="8:8" s="32" customFormat="1" ht="12.75" customHeight="1" x14ac:dyDescent="0.2">
      <c r="H1468" s="36"/>
    </row>
    <row r="1469" spans="8:8" s="32" customFormat="1" ht="12.75" customHeight="1" x14ac:dyDescent="0.2">
      <c r="H1469" s="36"/>
    </row>
    <row r="1470" spans="8:8" s="32" customFormat="1" ht="12.75" customHeight="1" x14ac:dyDescent="0.2">
      <c r="H1470" s="36"/>
    </row>
    <row r="1471" spans="8:8" s="32" customFormat="1" ht="12.75" customHeight="1" x14ac:dyDescent="0.2">
      <c r="H1471" s="36"/>
    </row>
    <row r="1472" spans="8:8" s="32" customFormat="1" ht="12.75" customHeight="1" x14ac:dyDescent="0.2">
      <c r="H1472" s="36"/>
    </row>
    <row r="1473" spans="8:8" s="32" customFormat="1" ht="12.75" customHeight="1" x14ac:dyDescent="0.2">
      <c r="H1473" s="36"/>
    </row>
    <row r="1474" spans="8:8" s="32" customFormat="1" ht="12.75" customHeight="1" x14ac:dyDescent="0.2">
      <c r="H1474" s="36"/>
    </row>
    <row r="1475" spans="8:8" s="32" customFormat="1" ht="12.75" customHeight="1" x14ac:dyDescent="0.2">
      <c r="H1475" s="36"/>
    </row>
    <row r="1476" spans="8:8" s="32" customFormat="1" ht="12.75" customHeight="1" x14ac:dyDescent="0.2">
      <c r="H1476" s="36"/>
    </row>
    <row r="1477" spans="8:8" s="32" customFormat="1" ht="12.75" customHeight="1" x14ac:dyDescent="0.2">
      <c r="H1477" s="36"/>
    </row>
    <row r="1478" spans="8:8" s="32" customFormat="1" ht="12.75" customHeight="1" x14ac:dyDescent="0.2">
      <c r="H1478" s="36"/>
    </row>
    <row r="1479" spans="8:8" s="32" customFormat="1" ht="12.75" customHeight="1" x14ac:dyDescent="0.2">
      <c r="H1479" s="36"/>
    </row>
    <row r="1480" spans="8:8" s="32" customFormat="1" ht="12.75" customHeight="1" x14ac:dyDescent="0.2">
      <c r="H1480" s="36"/>
    </row>
    <row r="1481" spans="8:8" s="32" customFormat="1" ht="12.75" customHeight="1" x14ac:dyDescent="0.2">
      <c r="H1481" s="36"/>
    </row>
    <row r="1482" spans="8:8" s="32" customFormat="1" ht="12.75" customHeight="1" x14ac:dyDescent="0.2">
      <c r="H1482" s="36"/>
    </row>
    <row r="1483" spans="8:8" s="32" customFormat="1" ht="12.75" customHeight="1" x14ac:dyDescent="0.2">
      <c r="H1483" s="36"/>
    </row>
    <row r="1484" spans="8:8" s="32" customFormat="1" ht="12.75" customHeight="1" x14ac:dyDescent="0.2">
      <c r="H1484" s="36"/>
    </row>
    <row r="1485" spans="8:8" s="32" customFormat="1" ht="12.75" customHeight="1" x14ac:dyDescent="0.2">
      <c r="H1485" s="36"/>
    </row>
    <row r="1486" spans="8:8" s="32" customFormat="1" ht="12.75" customHeight="1" x14ac:dyDescent="0.2">
      <c r="H1486" s="36"/>
    </row>
    <row r="1487" spans="8:8" s="32" customFormat="1" ht="12.75" customHeight="1" x14ac:dyDescent="0.2">
      <c r="H1487" s="36"/>
    </row>
    <row r="1488" spans="8:8" s="32" customFormat="1" ht="12.75" customHeight="1" x14ac:dyDescent="0.2">
      <c r="H1488" s="36"/>
    </row>
    <row r="1489" spans="8:8" s="32" customFormat="1" ht="12.75" customHeight="1" x14ac:dyDescent="0.2">
      <c r="H1489" s="36"/>
    </row>
    <row r="1490" spans="8:8" s="32" customFormat="1" ht="12.75" customHeight="1" x14ac:dyDescent="0.2">
      <c r="H1490" s="36"/>
    </row>
    <row r="1491" spans="8:8" s="32" customFormat="1" ht="12.75" customHeight="1" x14ac:dyDescent="0.2">
      <c r="H1491" s="36"/>
    </row>
    <row r="1492" spans="8:8" s="32" customFormat="1" ht="12.75" customHeight="1" x14ac:dyDescent="0.2">
      <c r="H1492" s="36"/>
    </row>
    <row r="1493" spans="8:8" s="32" customFormat="1" ht="12.75" customHeight="1" x14ac:dyDescent="0.2">
      <c r="H1493" s="36"/>
    </row>
    <row r="1494" spans="8:8" s="32" customFormat="1" ht="12.75" customHeight="1" x14ac:dyDescent="0.2">
      <c r="H1494" s="36"/>
    </row>
    <row r="1495" spans="8:8" s="32" customFormat="1" ht="12.75" customHeight="1" x14ac:dyDescent="0.2">
      <c r="H1495" s="36"/>
    </row>
    <row r="1496" spans="8:8" s="32" customFormat="1" ht="12.75" customHeight="1" x14ac:dyDescent="0.2">
      <c r="H1496" s="36"/>
    </row>
    <row r="1497" spans="8:8" s="32" customFormat="1" ht="12.75" customHeight="1" x14ac:dyDescent="0.2">
      <c r="H1497" s="36"/>
    </row>
    <row r="1498" spans="8:8" s="32" customFormat="1" ht="12.75" customHeight="1" x14ac:dyDescent="0.2">
      <c r="H1498" s="36"/>
    </row>
    <row r="1499" spans="8:8" s="32" customFormat="1" ht="12.75" customHeight="1" x14ac:dyDescent="0.2">
      <c r="H1499" s="36"/>
    </row>
    <row r="1500" spans="8:8" s="32" customFormat="1" ht="12.75" customHeight="1" x14ac:dyDescent="0.2">
      <c r="H1500" s="36"/>
    </row>
    <row r="1501" spans="8:8" s="32" customFormat="1" ht="12.75" customHeight="1" x14ac:dyDescent="0.2">
      <c r="H1501" s="36"/>
    </row>
    <row r="1502" spans="8:8" s="32" customFormat="1" ht="12.75" customHeight="1" x14ac:dyDescent="0.2">
      <c r="H1502" s="36"/>
    </row>
    <row r="1503" spans="8:8" s="32" customFormat="1" ht="12.75" customHeight="1" x14ac:dyDescent="0.2">
      <c r="H1503" s="36"/>
    </row>
    <row r="1504" spans="8:8" s="32" customFormat="1" ht="12.75" customHeight="1" x14ac:dyDescent="0.2">
      <c r="H1504" s="36"/>
    </row>
    <row r="1505" spans="8:8" s="32" customFormat="1" ht="12.75" customHeight="1" x14ac:dyDescent="0.2">
      <c r="H1505" s="36"/>
    </row>
    <row r="1506" spans="8:8" s="32" customFormat="1" ht="12.75" customHeight="1" x14ac:dyDescent="0.2">
      <c r="H1506" s="36"/>
    </row>
    <row r="1507" spans="8:8" s="32" customFormat="1" ht="12.75" customHeight="1" x14ac:dyDescent="0.2">
      <c r="H1507" s="36"/>
    </row>
    <row r="1508" spans="8:8" s="32" customFormat="1" ht="12.75" customHeight="1" x14ac:dyDescent="0.2">
      <c r="H1508" s="36"/>
    </row>
    <row r="1509" spans="8:8" s="32" customFormat="1" ht="12.75" customHeight="1" x14ac:dyDescent="0.2">
      <c r="H1509" s="36"/>
    </row>
    <row r="1510" spans="8:8" s="32" customFormat="1" ht="12.75" customHeight="1" x14ac:dyDescent="0.2">
      <c r="H1510" s="36"/>
    </row>
    <row r="1511" spans="8:8" s="32" customFormat="1" ht="12.75" customHeight="1" x14ac:dyDescent="0.2">
      <c r="H1511" s="36"/>
    </row>
    <row r="1512" spans="8:8" s="32" customFormat="1" ht="12.75" customHeight="1" x14ac:dyDescent="0.2">
      <c r="H1512" s="36"/>
    </row>
    <row r="1513" spans="8:8" s="32" customFormat="1" ht="12.75" customHeight="1" x14ac:dyDescent="0.2">
      <c r="H1513" s="36"/>
    </row>
    <row r="1514" spans="8:8" s="32" customFormat="1" ht="12.75" customHeight="1" x14ac:dyDescent="0.2">
      <c r="H1514" s="36"/>
    </row>
    <row r="1515" spans="8:8" s="32" customFormat="1" ht="12.75" customHeight="1" x14ac:dyDescent="0.2">
      <c r="H1515" s="36"/>
    </row>
    <row r="1516" spans="8:8" s="32" customFormat="1" ht="12.75" customHeight="1" x14ac:dyDescent="0.2">
      <c r="H1516" s="36"/>
    </row>
    <row r="1517" spans="8:8" s="32" customFormat="1" ht="12.75" customHeight="1" x14ac:dyDescent="0.2">
      <c r="H1517" s="36"/>
    </row>
    <row r="1518" spans="8:8" s="32" customFormat="1" ht="12.75" customHeight="1" x14ac:dyDescent="0.2">
      <c r="H1518" s="36"/>
    </row>
    <row r="1519" spans="8:8" s="32" customFormat="1" ht="12.75" customHeight="1" x14ac:dyDescent="0.2">
      <c r="H1519" s="36"/>
    </row>
    <row r="1520" spans="8:8" s="32" customFormat="1" ht="12.75" customHeight="1" x14ac:dyDescent="0.2">
      <c r="H1520" s="36"/>
    </row>
    <row r="1521" spans="8:8" s="32" customFormat="1" ht="12.75" customHeight="1" x14ac:dyDescent="0.2">
      <c r="H1521" s="36"/>
    </row>
    <row r="1522" spans="8:8" s="32" customFormat="1" ht="12.75" customHeight="1" x14ac:dyDescent="0.2">
      <c r="H1522" s="36"/>
    </row>
    <row r="1523" spans="8:8" s="32" customFormat="1" ht="12.75" customHeight="1" x14ac:dyDescent="0.2">
      <c r="H1523" s="36"/>
    </row>
    <row r="1524" spans="8:8" s="32" customFormat="1" ht="12.75" customHeight="1" x14ac:dyDescent="0.2">
      <c r="H1524" s="36"/>
    </row>
    <row r="1525" spans="8:8" s="32" customFormat="1" ht="12.75" customHeight="1" x14ac:dyDescent="0.2">
      <c r="H1525" s="36"/>
    </row>
    <row r="1526" spans="8:8" s="32" customFormat="1" ht="12.75" customHeight="1" x14ac:dyDescent="0.2">
      <c r="H1526" s="36"/>
    </row>
    <row r="1527" spans="8:8" s="32" customFormat="1" ht="12.75" customHeight="1" x14ac:dyDescent="0.2">
      <c r="H1527" s="36"/>
    </row>
    <row r="1528" spans="8:8" s="32" customFormat="1" ht="12.75" customHeight="1" x14ac:dyDescent="0.2">
      <c r="H1528" s="36"/>
    </row>
    <row r="1529" spans="8:8" s="32" customFormat="1" ht="12.75" customHeight="1" x14ac:dyDescent="0.2">
      <c r="H1529" s="36"/>
    </row>
    <row r="1530" spans="8:8" s="32" customFormat="1" ht="12.75" customHeight="1" x14ac:dyDescent="0.2">
      <c r="H1530" s="36"/>
    </row>
    <row r="1531" spans="8:8" s="32" customFormat="1" ht="12.75" customHeight="1" x14ac:dyDescent="0.2">
      <c r="H1531" s="36"/>
    </row>
    <row r="1532" spans="8:8" s="32" customFormat="1" ht="12.75" customHeight="1" x14ac:dyDescent="0.2">
      <c r="H1532" s="36"/>
    </row>
    <row r="1533" spans="8:8" s="32" customFormat="1" ht="12.75" customHeight="1" x14ac:dyDescent="0.2">
      <c r="H1533" s="36"/>
    </row>
    <row r="1534" spans="8:8" s="32" customFormat="1" ht="12.75" customHeight="1" x14ac:dyDescent="0.2">
      <c r="H1534" s="36"/>
    </row>
    <row r="1535" spans="8:8" s="32" customFormat="1" ht="12.75" customHeight="1" x14ac:dyDescent="0.2">
      <c r="H1535" s="36"/>
    </row>
    <row r="1536" spans="8:8" s="32" customFormat="1" ht="12.75" customHeight="1" x14ac:dyDescent="0.2">
      <c r="H1536" s="36"/>
    </row>
    <row r="1537" spans="8:8" s="32" customFormat="1" ht="12.75" customHeight="1" x14ac:dyDescent="0.2">
      <c r="H1537" s="36"/>
    </row>
    <row r="1538" spans="8:8" s="32" customFormat="1" ht="12.75" customHeight="1" x14ac:dyDescent="0.2">
      <c r="H1538" s="36"/>
    </row>
    <row r="1539" spans="8:8" s="32" customFormat="1" ht="12.75" customHeight="1" x14ac:dyDescent="0.2">
      <c r="H1539" s="36"/>
    </row>
    <row r="1540" spans="8:8" s="32" customFormat="1" ht="12.75" customHeight="1" x14ac:dyDescent="0.2">
      <c r="H1540" s="36"/>
    </row>
    <row r="1541" spans="8:8" s="32" customFormat="1" ht="12.75" customHeight="1" x14ac:dyDescent="0.2">
      <c r="H1541" s="36"/>
    </row>
    <row r="1542" spans="8:8" s="32" customFormat="1" ht="12.75" customHeight="1" x14ac:dyDescent="0.2">
      <c r="H1542" s="36"/>
    </row>
    <row r="1543" spans="8:8" s="32" customFormat="1" ht="12.75" customHeight="1" x14ac:dyDescent="0.2">
      <c r="H1543" s="36"/>
    </row>
    <row r="1544" spans="8:8" s="32" customFormat="1" ht="12.75" customHeight="1" x14ac:dyDescent="0.2">
      <c r="H1544" s="36"/>
    </row>
    <row r="1545" spans="8:8" s="32" customFormat="1" ht="12.75" customHeight="1" x14ac:dyDescent="0.2">
      <c r="H1545" s="36"/>
    </row>
    <row r="1546" spans="8:8" s="32" customFormat="1" ht="12.75" customHeight="1" x14ac:dyDescent="0.2">
      <c r="H1546" s="36"/>
    </row>
    <row r="1547" spans="8:8" s="32" customFormat="1" ht="12.75" customHeight="1" x14ac:dyDescent="0.2">
      <c r="H1547" s="36"/>
    </row>
    <row r="1548" spans="8:8" s="32" customFormat="1" ht="12.75" customHeight="1" x14ac:dyDescent="0.2">
      <c r="H1548" s="36"/>
    </row>
    <row r="1549" spans="8:8" s="32" customFormat="1" ht="12.75" customHeight="1" x14ac:dyDescent="0.2">
      <c r="H1549" s="36"/>
    </row>
    <row r="1550" spans="8:8" s="32" customFormat="1" ht="12.75" customHeight="1" x14ac:dyDescent="0.2">
      <c r="H1550" s="36"/>
    </row>
    <row r="1551" spans="8:8" s="32" customFormat="1" ht="12.75" customHeight="1" x14ac:dyDescent="0.2">
      <c r="H1551" s="36"/>
    </row>
    <row r="1552" spans="8:8" s="32" customFormat="1" ht="12.75" customHeight="1" x14ac:dyDescent="0.2">
      <c r="H1552" s="36"/>
    </row>
    <row r="1553" spans="8:8" s="32" customFormat="1" ht="12.75" customHeight="1" x14ac:dyDescent="0.2">
      <c r="H1553" s="36"/>
    </row>
    <row r="1554" spans="8:8" s="32" customFormat="1" ht="12.75" customHeight="1" x14ac:dyDescent="0.2">
      <c r="H1554" s="36"/>
    </row>
    <row r="1555" spans="8:8" s="32" customFormat="1" ht="12.75" customHeight="1" x14ac:dyDescent="0.2">
      <c r="H1555" s="36"/>
    </row>
    <row r="1556" spans="8:8" s="32" customFormat="1" ht="12.75" customHeight="1" x14ac:dyDescent="0.2">
      <c r="H1556" s="36"/>
    </row>
    <row r="1557" spans="8:8" s="32" customFormat="1" ht="12.75" customHeight="1" x14ac:dyDescent="0.2">
      <c r="H1557" s="36"/>
    </row>
    <row r="1558" spans="8:8" s="32" customFormat="1" ht="12.75" customHeight="1" x14ac:dyDescent="0.2">
      <c r="H1558" s="36"/>
    </row>
    <row r="1559" spans="8:8" s="32" customFormat="1" ht="12.75" customHeight="1" x14ac:dyDescent="0.2">
      <c r="H1559" s="36"/>
    </row>
    <row r="1560" spans="8:8" s="32" customFormat="1" ht="12.75" customHeight="1" x14ac:dyDescent="0.2">
      <c r="H1560" s="36"/>
    </row>
    <row r="1561" spans="8:8" s="32" customFormat="1" ht="12.75" customHeight="1" x14ac:dyDescent="0.2">
      <c r="H1561" s="36"/>
    </row>
    <row r="1562" spans="8:8" s="32" customFormat="1" ht="12.75" customHeight="1" x14ac:dyDescent="0.2">
      <c r="H1562" s="36"/>
    </row>
    <row r="1563" spans="8:8" s="32" customFormat="1" ht="12.75" customHeight="1" x14ac:dyDescent="0.2">
      <c r="H1563" s="36"/>
    </row>
    <row r="1564" spans="8:8" s="32" customFormat="1" ht="12.75" customHeight="1" x14ac:dyDescent="0.2">
      <c r="H1564" s="36"/>
    </row>
    <row r="1565" spans="8:8" s="32" customFormat="1" ht="12.75" customHeight="1" x14ac:dyDescent="0.2">
      <c r="H1565" s="36"/>
    </row>
    <row r="1566" spans="8:8" s="32" customFormat="1" ht="12.75" customHeight="1" x14ac:dyDescent="0.2">
      <c r="H1566" s="36"/>
    </row>
    <row r="1567" spans="8:8" s="32" customFormat="1" ht="12.75" customHeight="1" x14ac:dyDescent="0.2">
      <c r="H1567" s="36"/>
    </row>
    <row r="1568" spans="8:8" s="32" customFormat="1" ht="12.75" customHeight="1" x14ac:dyDescent="0.2">
      <c r="H1568" s="36"/>
    </row>
    <row r="1569" spans="8:8" s="32" customFormat="1" ht="12.75" customHeight="1" x14ac:dyDescent="0.2">
      <c r="H1569" s="36"/>
    </row>
    <row r="1570" spans="8:8" s="32" customFormat="1" ht="12.75" customHeight="1" x14ac:dyDescent="0.2">
      <c r="H1570" s="36"/>
    </row>
    <row r="1571" spans="8:8" s="32" customFormat="1" ht="12.75" customHeight="1" x14ac:dyDescent="0.2">
      <c r="H1571" s="36"/>
    </row>
    <row r="1572" spans="8:8" s="32" customFormat="1" ht="12.75" customHeight="1" x14ac:dyDescent="0.2">
      <c r="H1572" s="36"/>
    </row>
    <row r="1573" spans="8:8" s="32" customFormat="1" ht="12.75" customHeight="1" x14ac:dyDescent="0.2">
      <c r="H1573" s="36"/>
    </row>
    <row r="1574" spans="8:8" s="32" customFormat="1" ht="12.75" customHeight="1" x14ac:dyDescent="0.2">
      <c r="H1574" s="36"/>
    </row>
    <row r="1575" spans="8:8" s="32" customFormat="1" ht="12.75" customHeight="1" x14ac:dyDescent="0.2">
      <c r="H1575" s="36"/>
    </row>
    <row r="1576" spans="8:8" s="32" customFormat="1" ht="12.75" customHeight="1" x14ac:dyDescent="0.2">
      <c r="H1576" s="36"/>
    </row>
    <row r="1577" spans="8:8" s="32" customFormat="1" ht="12.75" customHeight="1" x14ac:dyDescent="0.2">
      <c r="H1577" s="36"/>
    </row>
    <row r="1578" spans="8:8" s="32" customFormat="1" ht="12.75" customHeight="1" x14ac:dyDescent="0.2">
      <c r="H1578" s="36"/>
    </row>
    <row r="1579" spans="8:8" s="32" customFormat="1" ht="12.75" customHeight="1" x14ac:dyDescent="0.2">
      <c r="H1579" s="36"/>
    </row>
    <row r="1580" spans="8:8" s="32" customFormat="1" ht="12.75" customHeight="1" x14ac:dyDescent="0.2">
      <c r="H1580" s="36"/>
    </row>
    <row r="1581" spans="8:8" s="32" customFormat="1" ht="12.75" customHeight="1" x14ac:dyDescent="0.2">
      <c r="H1581" s="36"/>
    </row>
    <row r="1582" spans="8:8" s="32" customFormat="1" ht="12.75" customHeight="1" x14ac:dyDescent="0.2">
      <c r="H1582" s="36"/>
    </row>
    <row r="1583" spans="8:8" s="32" customFormat="1" ht="12.75" customHeight="1" x14ac:dyDescent="0.2">
      <c r="H1583" s="36"/>
    </row>
    <row r="1584" spans="8:8" s="32" customFormat="1" ht="12.75" customHeight="1" x14ac:dyDescent="0.2">
      <c r="H1584" s="36"/>
    </row>
    <row r="1585" spans="8:8" s="32" customFormat="1" ht="12.75" customHeight="1" x14ac:dyDescent="0.2">
      <c r="H1585" s="36"/>
    </row>
    <row r="1586" spans="8:8" s="32" customFormat="1" ht="12.75" customHeight="1" x14ac:dyDescent="0.2">
      <c r="H1586" s="36"/>
    </row>
    <row r="1587" spans="8:8" s="32" customFormat="1" ht="12.75" customHeight="1" x14ac:dyDescent="0.2">
      <c r="H1587" s="36"/>
    </row>
    <row r="1588" spans="8:8" s="32" customFormat="1" ht="12.75" customHeight="1" x14ac:dyDescent="0.2">
      <c r="H1588" s="36"/>
    </row>
    <row r="1589" spans="8:8" s="32" customFormat="1" ht="12.75" customHeight="1" x14ac:dyDescent="0.2">
      <c r="H1589" s="36"/>
    </row>
    <row r="1590" spans="8:8" s="32" customFormat="1" ht="12.75" customHeight="1" x14ac:dyDescent="0.2">
      <c r="H1590" s="36"/>
    </row>
    <row r="1591" spans="8:8" s="32" customFormat="1" ht="12.75" customHeight="1" x14ac:dyDescent="0.2">
      <c r="H1591" s="36"/>
    </row>
    <row r="1592" spans="8:8" s="32" customFormat="1" ht="12.75" customHeight="1" x14ac:dyDescent="0.2">
      <c r="H1592" s="36"/>
    </row>
    <row r="1593" spans="8:8" s="32" customFormat="1" ht="12.75" customHeight="1" x14ac:dyDescent="0.2">
      <c r="H1593" s="36"/>
    </row>
    <row r="1594" spans="8:8" s="32" customFormat="1" ht="12.75" customHeight="1" x14ac:dyDescent="0.2">
      <c r="H1594" s="36"/>
    </row>
    <row r="1595" spans="8:8" s="32" customFormat="1" ht="12.75" customHeight="1" x14ac:dyDescent="0.2">
      <c r="H1595" s="36"/>
    </row>
    <row r="1596" spans="8:8" s="32" customFormat="1" ht="12.75" customHeight="1" x14ac:dyDescent="0.2">
      <c r="H1596" s="36"/>
    </row>
    <row r="1597" spans="8:8" s="32" customFormat="1" ht="12.75" customHeight="1" x14ac:dyDescent="0.2">
      <c r="H1597" s="36"/>
    </row>
    <row r="1598" spans="8:8" s="32" customFormat="1" ht="12.75" customHeight="1" x14ac:dyDescent="0.2">
      <c r="H1598" s="36"/>
    </row>
    <row r="1599" spans="8:8" s="32" customFormat="1" ht="12.75" customHeight="1" x14ac:dyDescent="0.2">
      <c r="H1599" s="36"/>
    </row>
    <row r="1600" spans="8:8" s="32" customFormat="1" ht="12.75" customHeight="1" x14ac:dyDescent="0.2">
      <c r="H1600" s="36"/>
    </row>
    <row r="1601" spans="8:8" s="32" customFormat="1" ht="12.75" customHeight="1" x14ac:dyDescent="0.2">
      <c r="H1601" s="36"/>
    </row>
    <row r="1602" spans="8:8" s="32" customFormat="1" ht="12.75" customHeight="1" x14ac:dyDescent="0.2">
      <c r="H1602" s="36"/>
    </row>
    <row r="1603" spans="8:8" s="32" customFormat="1" ht="12.75" customHeight="1" x14ac:dyDescent="0.2">
      <c r="H1603" s="36"/>
    </row>
    <row r="1604" spans="8:8" s="32" customFormat="1" ht="12.75" customHeight="1" x14ac:dyDescent="0.2">
      <c r="H1604" s="36"/>
    </row>
    <row r="1605" spans="8:8" s="32" customFormat="1" ht="12.75" customHeight="1" x14ac:dyDescent="0.2">
      <c r="H1605" s="36"/>
    </row>
    <row r="1606" spans="8:8" s="32" customFormat="1" ht="12.75" customHeight="1" x14ac:dyDescent="0.2">
      <c r="H1606" s="36"/>
    </row>
    <row r="1607" spans="8:8" s="32" customFormat="1" ht="12.75" customHeight="1" x14ac:dyDescent="0.2">
      <c r="H1607" s="36"/>
    </row>
    <row r="1608" spans="8:8" s="32" customFormat="1" ht="12.75" customHeight="1" x14ac:dyDescent="0.2">
      <c r="H1608" s="36"/>
    </row>
    <row r="1609" spans="8:8" s="32" customFormat="1" ht="12.75" customHeight="1" x14ac:dyDescent="0.2">
      <c r="H1609" s="36"/>
    </row>
    <row r="1610" spans="8:8" s="32" customFormat="1" ht="12.75" customHeight="1" x14ac:dyDescent="0.2">
      <c r="H1610" s="36"/>
    </row>
    <row r="1611" spans="8:8" s="32" customFormat="1" ht="12.75" customHeight="1" x14ac:dyDescent="0.2">
      <c r="H1611" s="36"/>
    </row>
    <row r="1612" spans="8:8" s="32" customFormat="1" ht="12.75" customHeight="1" x14ac:dyDescent="0.2">
      <c r="H1612" s="36"/>
    </row>
    <row r="1613" spans="8:8" s="32" customFormat="1" ht="12.75" customHeight="1" x14ac:dyDescent="0.2">
      <c r="H1613" s="36"/>
    </row>
    <row r="1614" spans="8:8" s="32" customFormat="1" ht="12.75" customHeight="1" x14ac:dyDescent="0.2">
      <c r="H1614" s="36"/>
    </row>
    <row r="1615" spans="8:8" s="32" customFormat="1" ht="12.75" customHeight="1" x14ac:dyDescent="0.2">
      <c r="H1615" s="36"/>
    </row>
    <row r="1616" spans="8:8" s="32" customFormat="1" ht="12.75" customHeight="1" x14ac:dyDescent="0.2">
      <c r="H1616" s="36"/>
    </row>
    <row r="1617" spans="8:8" s="32" customFormat="1" ht="12.75" customHeight="1" x14ac:dyDescent="0.2">
      <c r="H1617" s="36"/>
    </row>
    <row r="1618" spans="8:8" s="32" customFormat="1" ht="12.75" customHeight="1" x14ac:dyDescent="0.2">
      <c r="H1618" s="36"/>
    </row>
    <row r="1619" spans="8:8" s="32" customFormat="1" ht="12.75" customHeight="1" x14ac:dyDescent="0.2">
      <c r="H1619" s="36"/>
    </row>
    <row r="1620" spans="8:8" s="32" customFormat="1" ht="12.75" customHeight="1" x14ac:dyDescent="0.2">
      <c r="H1620" s="36"/>
    </row>
    <row r="1621" spans="8:8" s="32" customFormat="1" ht="12.75" customHeight="1" x14ac:dyDescent="0.2">
      <c r="H1621" s="36"/>
    </row>
    <row r="1622" spans="8:8" s="32" customFormat="1" ht="12.75" customHeight="1" x14ac:dyDescent="0.2">
      <c r="H1622" s="36"/>
    </row>
    <row r="1623" spans="8:8" s="32" customFormat="1" ht="12.75" customHeight="1" x14ac:dyDescent="0.2">
      <c r="H1623" s="36"/>
    </row>
    <row r="1624" spans="8:8" s="32" customFormat="1" ht="12.75" customHeight="1" x14ac:dyDescent="0.2">
      <c r="H1624" s="36"/>
    </row>
    <row r="1625" spans="8:8" s="32" customFormat="1" ht="12.75" customHeight="1" x14ac:dyDescent="0.2">
      <c r="H1625" s="36"/>
    </row>
    <row r="1626" spans="8:8" s="32" customFormat="1" ht="12.75" customHeight="1" x14ac:dyDescent="0.2">
      <c r="H1626" s="36"/>
    </row>
    <row r="1627" spans="8:8" s="32" customFormat="1" ht="12.75" customHeight="1" x14ac:dyDescent="0.2">
      <c r="H1627" s="36"/>
    </row>
    <row r="1628" spans="8:8" s="32" customFormat="1" ht="12.75" customHeight="1" x14ac:dyDescent="0.2">
      <c r="H1628" s="36"/>
    </row>
    <row r="1629" spans="8:8" s="32" customFormat="1" ht="12.75" customHeight="1" x14ac:dyDescent="0.2">
      <c r="H1629" s="36"/>
    </row>
    <row r="1630" spans="8:8" s="32" customFormat="1" ht="12.75" customHeight="1" x14ac:dyDescent="0.2">
      <c r="H1630" s="36"/>
    </row>
    <row r="1631" spans="8:8" s="32" customFormat="1" ht="12.75" customHeight="1" x14ac:dyDescent="0.2">
      <c r="H1631" s="36"/>
    </row>
    <row r="1632" spans="8:8" s="32" customFormat="1" ht="12.75" customHeight="1" x14ac:dyDescent="0.2">
      <c r="H1632" s="36"/>
    </row>
    <row r="1633" spans="8:8" s="32" customFormat="1" ht="12.75" customHeight="1" x14ac:dyDescent="0.2">
      <c r="H1633" s="36"/>
    </row>
    <row r="1634" spans="8:8" s="32" customFormat="1" ht="12.75" customHeight="1" x14ac:dyDescent="0.2">
      <c r="H1634" s="36"/>
    </row>
    <row r="1635" spans="8:8" s="32" customFormat="1" ht="12.75" customHeight="1" x14ac:dyDescent="0.2">
      <c r="H1635" s="36"/>
    </row>
    <row r="1636" spans="8:8" s="32" customFormat="1" ht="12.75" customHeight="1" x14ac:dyDescent="0.2">
      <c r="H1636" s="36"/>
    </row>
    <row r="1637" spans="8:8" s="32" customFormat="1" ht="12.75" customHeight="1" x14ac:dyDescent="0.2">
      <c r="H1637" s="36"/>
    </row>
    <row r="1638" spans="8:8" s="32" customFormat="1" ht="12.75" customHeight="1" x14ac:dyDescent="0.2">
      <c r="H1638" s="36"/>
    </row>
    <row r="1639" spans="8:8" s="32" customFormat="1" ht="12.75" customHeight="1" x14ac:dyDescent="0.2">
      <c r="H1639" s="36"/>
    </row>
    <row r="1640" spans="8:8" s="32" customFormat="1" ht="12.75" customHeight="1" x14ac:dyDescent="0.2">
      <c r="H1640" s="36"/>
    </row>
    <row r="1641" spans="8:8" s="32" customFormat="1" ht="12.75" customHeight="1" x14ac:dyDescent="0.2">
      <c r="H1641" s="36"/>
    </row>
    <row r="1642" spans="8:8" s="32" customFormat="1" ht="12.75" customHeight="1" x14ac:dyDescent="0.2">
      <c r="H1642" s="36"/>
    </row>
    <row r="1643" spans="8:8" s="32" customFormat="1" ht="12.75" customHeight="1" x14ac:dyDescent="0.2">
      <c r="H1643" s="36"/>
    </row>
    <row r="1644" spans="8:8" s="32" customFormat="1" ht="12.75" customHeight="1" x14ac:dyDescent="0.2">
      <c r="H1644" s="36"/>
    </row>
    <row r="1645" spans="8:8" s="32" customFormat="1" ht="12.75" customHeight="1" x14ac:dyDescent="0.2">
      <c r="H1645" s="36"/>
    </row>
    <row r="1646" spans="8:8" s="32" customFormat="1" ht="12.75" customHeight="1" x14ac:dyDescent="0.2">
      <c r="H1646" s="36"/>
    </row>
    <row r="1647" spans="8:8" s="32" customFormat="1" ht="12.75" customHeight="1" x14ac:dyDescent="0.2">
      <c r="H1647" s="36"/>
    </row>
    <row r="1648" spans="8:8" s="32" customFormat="1" ht="12.75" customHeight="1" x14ac:dyDescent="0.2">
      <c r="H1648" s="36"/>
    </row>
    <row r="1649" spans="8:8" s="32" customFormat="1" ht="12.75" customHeight="1" x14ac:dyDescent="0.2">
      <c r="H1649" s="36"/>
    </row>
    <row r="1650" spans="8:8" s="32" customFormat="1" ht="12.75" customHeight="1" x14ac:dyDescent="0.2">
      <c r="H1650" s="36"/>
    </row>
    <row r="1651" spans="8:8" s="32" customFormat="1" ht="12.75" customHeight="1" x14ac:dyDescent="0.2">
      <c r="H1651" s="36"/>
    </row>
    <row r="1652" spans="8:8" s="32" customFormat="1" ht="12.75" customHeight="1" x14ac:dyDescent="0.2">
      <c r="H1652" s="36"/>
    </row>
    <row r="1653" spans="8:8" s="32" customFormat="1" ht="12.75" customHeight="1" x14ac:dyDescent="0.2">
      <c r="H1653" s="36"/>
    </row>
    <row r="1654" spans="8:8" s="32" customFormat="1" ht="12.75" customHeight="1" x14ac:dyDescent="0.2">
      <c r="H1654" s="36"/>
    </row>
    <row r="1655" spans="8:8" s="32" customFormat="1" ht="12.75" customHeight="1" x14ac:dyDescent="0.2">
      <c r="H1655" s="36"/>
    </row>
    <row r="1656" spans="8:8" s="32" customFormat="1" ht="12.75" customHeight="1" x14ac:dyDescent="0.2">
      <c r="H1656" s="36"/>
    </row>
    <row r="1657" spans="8:8" s="32" customFormat="1" ht="12.75" customHeight="1" x14ac:dyDescent="0.2">
      <c r="H1657" s="36"/>
    </row>
    <row r="1658" spans="8:8" s="32" customFormat="1" ht="12.75" customHeight="1" x14ac:dyDescent="0.2">
      <c r="H1658" s="36"/>
    </row>
    <row r="1659" spans="8:8" s="32" customFormat="1" ht="12.75" customHeight="1" x14ac:dyDescent="0.2">
      <c r="H1659" s="36"/>
    </row>
    <row r="1660" spans="8:8" s="32" customFormat="1" ht="12.75" customHeight="1" x14ac:dyDescent="0.2">
      <c r="H1660" s="36"/>
    </row>
    <row r="1661" spans="8:8" s="32" customFormat="1" ht="12.75" customHeight="1" x14ac:dyDescent="0.2">
      <c r="H1661" s="36"/>
    </row>
    <row r="1662" spans="8:8" s="32" customFormat="1" ht="12.75" customHeight="1" x14ac:dyDescent="0.2">
      <c r="H1662" s="36"/>
    </row>
    <row r="1663" spans="8:8" s="32" customFormat="1" ht="12.75" customHeight="1" x14ac:dyDescent="0.2">
      <c r="H1663" s="36"/>
    </row>
    <row r="1664" spans="8:8" s="32" customFormat="1" ht="12.75" customHeight="1" x14ac:dyDescent="0.2">
      <c r="H1664" s="36"/>
    </row>
    <row r="1665" spans="8:8" s="32" customFormat="1" ht="12.75" customHeight="1" x14ac:dyDescent="0.2">
      <c r="H1665" s="36"/>
    </row>
    <row r="1666" spans="8:8" s="32" customFormat="1" ht="12.75" customHeight="1" x14ac:dyDescent="0.2">
      <c r="H1666" s="36"/>
    </row>
    <row r="1667" spans="8:8" s="32" customFormat="1" ht="12.75" customHeight="1" x14ac:dyDescent="0.2">
      <c r="H1667" s="36"/>
    </row>
    <row r="1668" spans="8:8" s="32" customFormat="1" ht="12.75" customHeight="1" x14ac:dyDescent="0.2">
      <c r="H1668" s="36"/>
    </row>
    <row r="1669" spans="8:8" s="32" customFormat="1" ht="12.75" customHeight="1" x14ac:dyDescent="0.2">
      <c r="H1669" s="36"/>
    </row>
    <row r="1670" spans="8:8" s="32" customFormat="1" ht="12.75" customHeight="1" x14ac:dyDescent="0.2">
      <c r="H1670" s="36"/>
    </row>
    <row r="1671" spans="8:8" s="32" customFormat="1" ht="12.75" customHeight="1" x14ac:dyDescent="0.2">
      <c r="H1671" s="36"/>
    </row>
    <row r="1672" spans="8:8" s="32" customFormat="1" ht="12.75" customHeight="1" x14ac:dyDescent="0.2">
      <c r="H1672" s="36"/>
    </row>
    <row r="1673" spans="8:8" s="32" customFormat="1" ht="12.75" customHeight="1" x14ac:dyDescent="0.2">
      <c r="H1673" s="36"/>
    </row>
    <row r="1674" spans="8:8" s="32" customFormat="1" ht="12.75" customHeight="1" x14ac:dyDescent="0.2">
      <c r="H1674" s="36"/>
    </row>
    <row r="1675" spans="8:8" s="32" customFormat="1" ht="12.75" customHeight="1" x14ac:dyDescent="0.2">
      <c r="H1675" s="36"/>
    </row>
    <row r="1676" spans="8:8" s="32" customFormat="1" ht="12.75" customHeight="1" x14ac:dyDescent="0.2">
      <c r="H1676" s="36"/>
    </row>
    <row r="1677" spans="8:8" s="32" customFormat="1" ht="12.75" customHeight="1" x14ac:dyDescent="0.2">
      <c r="H1677" s="36"/>
    </row>
    <row r="1678" spans="8:8" s="32" customFormat="1" ht="12.75" customHeight="1" x14ac:dyDescent="0.2">
      <c r="H1678" s="36"/>
    </row>
    <row r="1679" spans="8:8" s="32" customFormat="1" ht="12.75" customHeight="1" x14ac:dyDescent="0.2">
      <c r="H1679" s="36"/>
    </row>
    <row r="1680" spans="8:8" s="32" customFormat="1" ht="12.75" customHeight="1" x14ac:dyDescent="0.2">
      <c r="H1680" s="36"/>
    </row>
    <row r="1681" spans="8:8" s="32" customFormat="1" ht="12.75" customHeight="1" x14ac:dyDescent="0.2">
      <c r="H1681" s="36"/>
    </row>
    <row r="1682" spans="8:8" s="32" customFormat="1" ht="12.75" customHeight="1" x14ac:dyDescent="0.2">
      <c r="H1682" s="36"/>
    </row>
    <row r="1683" spans="8:8" s="32" customFormat="1" ht="12.75" customHeight="1" x14ac:dyDescent="0.2">
      <c r="H1683" s="36"/>
    </row>
    <row r="1684" spans="8:8" s="32" customFormat="1" ht="12.75" customHeight="1" x14ac:dyDescent="0.2">
      <c r="H1684" s="36"/>
    </row>
    <row r="1685" spans="8:8" s="32" customFormat="1" ht="12.75" customHeight="1" x14ac:dyDescent="0.2">
      <c r="H1685" s="36"/>
    </row>
    <row r="1686" spans="8:8" s="32" customFormat="1" ht="12.75" customHeight="1" x14ac:dyDescent="0.2">
      <c r="H1686" s="36"/>
    </row>
    <row r="1687" spans="8:8" s="32" customFormat="1" ht="12.75" customHeight="1" x14ac:dyDescent="0.2">
      <c r="H1687" s="36"/>
    </row>
    <row r="1688" spans="8:8" s="32" customFormat="1" ht="12.75" customHeight="1" x14ac:dyDescent="0.2">
      <c r="H1688" s="36"/>
    </row>
    <row r="1689" spans="8:8" s="32" customFormat="1" ht="12.75" customHeight="1" x14ac:dyDescent="0.2">
      <c r="H1689" s="36"/>
    </row>
    <row r="1690" spans="8:8" s="32" customFormat="1" ht="12.75" customHeight="1" x14ac:dyDescent="0.2">
      <c r="H1690" s="36"/>
    </row>
    <row r="1691" spans="8:8" s="32" customFormat="1" ht="12.75" customHeight="1" x14ac:dyDescent="0.2">
      <c r="H1691" s="36"/>
    </row>
    <row r="1692" spans="8:8" s="32" customFormat="1" ht="12.75" customHeight="1" x14ac:dyDescent="0.2">
      <c r="H1692" s="36"/>
    </row>
    <row r="1693" spans="8:8" s="32" customFormat="1" ht="12.75" customHeight="1" x14ac:dyDescent="0.2">
      <c r="H1693" s="36"/>
    </row>
    <row r="1694" spans="8:8" s="32" customFormat="1" ht="12.75" customHeight="1" x14ac:dyDescent="0.2">
      <c r="H1694" s="36"/>
    </row>
    <row r="1695" spans="8:8" s="32" customFormat="1" ht="12.75" customHeight="1" x14ac:dyDescent="0.2">
      <c r="H1695" s="36"/>
    </row>
    <row r="1696" spans="8:8" s="32" customFormat="1" ht="12.75" customHeight="1" x14ac:dyDescent="0.2">
      <c r="H1696" s="36"/>
    </row>
    <row r="1697" spans="8:8" s="32" customFormat="1" ht="12.75" customHeight="1" x14ac:dyDescent="0.2">
      <c r="H1697" s="36"/>
    </row>
    <row r="1698" spans="8:8" s="32" customFormat="1" ht="12.75" customHeight="1" x14ac:dyDescent="0.2">
      <c r="H1698" s="36"/>
    </row>
    <row r="1699" spans="8:8" s="32" customFormat="1" ht="12.75" customHeight="1" x14ac:dyDescent="0.2">
      <c r="H1699" s="36"/>
    </row>
    <row r="1700" spans="8:8" s="32" customFormat="1" ht="12.75" customHeight="1" x14ac:dyDescent="0.2">
      <c r="H1700" s="36"/>
    </row>
    <row r="1701" spans="8:8" s="32" customFormat="1" ht="12.75" customHeight="1" x14ac:dyDescent="0.2">
      <c r="H1701" s="36"/>
    </row>
    <row r="1702" spans="8:8" s="32" customFormat="1" ht="12.75" customHeight="1" x14ac:dyDescent="0.2">
      <c r="H1702" s="36"/>
    </row>
    <row r="1703" spans="8:8" s="32" customFormat="1" ht="12.75" customHeight="1" x14ac:dyDescent="0.2">
      <c r="H1703" s="36"/>
    </row>
    <row r="1704" spans="8:8" s="32" customFormat="1" ht="12.75" customHeight="1" x14ac:dyDescent="0.2">
      <c r="H1704" s="36"/>
    </row>
    <row r="1705" spans="8:8" s="32" customFormat="1" ht="12.75" customHeight="1" x14ac:dyDescent="0.2">
      <c r="H1705" s="36"/>
    </row>
    <row r="1706" spans="8:8" s="32" customFormat="1" ht="12.75" customHeight="1" x14ac:dyDescent="0.2">
      <c r="H1706" s="36"/>
    </row>
    <row r="1707" spans="8:8" s="32" customFormat="1" ht="12.75" customHeight="1" x14ac:dyDescent="0.2">
      <c r="H1707" s="36"/>
    </row>
    <row r="1708" spans="8:8" s="32" customFormat="1" ht="12.75" customHeight="1" x14ac:dyDescent="0.2">
      <c r="H1708" s="36"/>
    </row>
    <row r="1709" spans="8:8" s="32" customFormat="1" ht="12.75" customHeight="1" x14ac:dyDescent="0.2">
      <c r="H1709" s="36"/>
    </row>
    <row r="1710" spans="8:8" s="32" customFormat="1" ht="12.75" customHeight="1" x14ac:dyDescent="0.2">
      <c r="H1710" s="36"/>
    </row>
    <row r="1711" spans="8:8" s="32" customFormat="1" ht="12.75" customHeight="1" x14ac:dyDescent="0.2">
      <c r="H1711" s="36"/>
    </row>
    <row r="1712" spans="8:8" s="32" customFormat="1" ht="12.75" customHeight="1" x14ac:dyDescent="0.2">
      <c r="H1712" s="36"/>
    </row>
    <row r="1713" spans="8:8" s="32" customFormat="1" ht="12.75" customHeight="1" x14ac:dyDescent="0.2">
      <c r="H1713" s="36"/>
    </row>
    <row r="1714" spans="8:8" s="32" customFormat="1" ht="12.75" customHeight="1" x14ac:dyDescent="0.2">
      <c r="H1714" s="36"/>
    </row>
    <row r="1715" spans="8:8" s="32" customFormat="1" ht="12.75" customHeight="1" x14ac:dyDescent="0.2">
      <c r="H1715" s="36"/>
    </row>
    <row r="1716" spans="8:8" s="32" customFormat="1" ht="12.75" customHeight="1" x14ac:dyDescent="0.2">
      <c r="H1716" s="36"/>
    </row>
    <row r="1717" spans="8:8" s="32" customFormat="1" ht="12.75" customHeight="1" x14ac:dyDescent="0.2">
      <c r="H1717" s="36"/>
    </row>
    <row r="1718" spans="8:8" s="32" customFormat="1" ht="12.75" customHeight="1" x14ac:dyDescent="0.2">
      <c r="H1718" s="36"/>
    </row>
    <row r="1719" spans="8:8" s="32" customFormat="1" ht="12.75" customHeight="1" x14ac:dyDescent="0.2">
      <c r="H1719" s="36"/>
    </row>
    <row r="1720" spans="8:8" s="32" customFormat="1" ht="12.75" customHeight="1" x14ac:dyDescent="0.2">
      <c r="H1720" s="36"/>
    </row>
    <row r="1721" spans="8:8" s="32" customFormat="1" ht="12.75" customHeight="1" x14ac:dyDescent="0.2">
      <c r="H1721" s="36"/>
    </row>
    <row r="1722" spans="8:8" s="32" customFormat="1" ht="12.75" customHeight="1" x14ac:dyDescent="0.2">
      <c r="H1722" s="36"/>
    </row>
    <row r="1723" spans="8:8" s="32" customFormat="1" ht="12.75" customHeight="1" x14ac:dyDescent="0.2">
      <c r="H1723" s="36"/>
    </row>
    <row r="1724" spans="8:8" s="32" customFormat="1" ht="12.75" customHeight="1" x14ac:dyDescent="0.2">
      <c r="H1724" s="36"/>
    </row>
    <row r="1725" spans="8:8" s="32" customFormat="1" ht="12.75" customHeight="1" x14ac:dyDescent="0.2">
      <c r="H1725" s="36"/>
    </row>
    <row r="1726" spans="8:8" s="32" customFormat="1" ht="12.75" customHeight="1" x14ac:dyDescent="0.2">
      <c r="H1726" s="36"/>
    </row>
    <row r="1727" spans="8:8" s="32" customFormat="1" ht="12.75" customHeight="1" x14ac:dyDescent="0.2">
      <c r="H1727" s="36"/>
    </row>
    <row r="1728" spans="8:8" s="32" customFormat="1" ht="12.75" customHeight="1" x14ac:dyDescent="0.2">
      <c r="H1728" s="36"/>
    </row>
    <row r="1729" spans="8:8" s="32" customFormat="1" ht="12.75" customHeight="1" x14ac:dyDescent="0.2">
      <c r="H1729" s="36"/>
    </row>
    <row r="1730" spans="8:8" s="32" customFormat="1" ht="12.75" customHeight="1" x14ac:dyDescent="0.2">
      <c r="H1730" s="36"/>
    </row>
    <row r="1731" spans="8:8" s="32" customFormat="1" ht="12.75" customHeight="1" x14ac:dyDescent="0.2">
      <c r="H1731" s="36"/>
    </row>
    <row r="1732" spans="8:8" s="32" customFormat="1" ht="12.75" customHeight="1" x14ac:dyDescent="0.2">
      <c r="H1732" s="36"/>
    </row>
    <row r="1733" spans="8:8" s="32" customFormat="1" ht="12.75" customHeight="1" x14ac:dyDescent="0.2">
      <c r="H1733" s="36"/>
    </row>
    <row r="1734" spans="8:8" s="32" customFormat="1" ht="12.75" customHeight="1" x14ac:dyDescent="0.2">
      <c r="H1734" s="36"/>
    </row>
    <row r="1735" spans="8:8" s="32" customFormat="1" ht="12.75" customHeight="1" x14ac:dyDescent="0.2">
      <c r="H1735" s="36"/>
    </row>
    <row r="1736" spans="8:8" s="32" customFormat="1" ht="12.75" customHeight="1" x14ac:dyDescent="0.2">
      <c r="H1736" s="36"/>
    </row>
    <row r="1737" spans="8:8" s="32" customFormat="1" ht="12.75" customHeight="1" x14ac:dyDescent="0.2">
      <c r="H1737" s="36"/>
    </row>
    <row r="1738" spans="8:8" s="32" customFormat="1" ht="12.75" customHeight="1" x14ac:dyDescent="0.2">
      <c r="H1738" s="36"/>
    </row>
    <row r="1739" spans="8:8" s="32" customFormat="1" ht="12.75" customHeight="1" x14ac:dyDescent="0.2">
      <c r="H1739" s="36"/>
    </row>
    <row r="1740" spans="8:8" s="32" customFormat="1" ht="12.75" customHeight="1" x14ac:dyDescent="0.2">
      <c r="H1740" s="36"/>
    </row>
    <row r="1741" spans="8:8" s="32" customFormat="1" ht="12.75" customHeight="1" x14ac:dyDescent="0.2">
      <c r="H1741" s="36"/>
    </row>
    <row r="1742" spans="8:8" s="32" customFormat="1" ht="12.75" customHeight="1" x14ac:dyDescent="0.2">
      <c r="H1742" s="36"/>
    </row>
    <row r="1743" spans="8:8" s="32" customFormat="1" ht="12.75" customHeight="1" x14ac:dyDescent="0.2">
      <c r="H1743" s="36"/>
    </row>
    <row r="1744" spans="8:8" s="32" customFormat="1" ht="12.75" customHeight="1" x14ac:dyDescent="0.2">
      <c r="H1744" s="36"/>
    </row>
    <row r="1745" spans="8:8" s="32" customFormat="1" ht="12.75" customHeight="1" x14ac:dyDescent="0.2">
      <c r="H1745" s="36"/>
    </row>
    <row r="1746" spans="8:8" s="32" customFormat="1" ht="12.75" customHeight="1" x14ac:dyDescent="0.2">
      <c r="H1746" s="36"/>
    </row>
    <row r="1747" spans="8:8" s="32" customFormat="1" ht="12.75" customHeight="1" x14ac:dyDescent="0.2">
      <c r="H1747" s="36"/>
    </row>
    <row r="1748" spans="8:8" s="32" customFormat="1" ht="12.75" customHeight="1" x14ac:dyDescent="0.2">
      <c r="H1748" s="36"/>
    </row>
    <row r="1749" spans="8:8" s="32" customFormat="1" ht="12.75" customHeight="1" x14ac:dyDescent="0.2">
      <c r="H1749" s="36"/>
    </row>
    <row r="1750" spans="8:8" s="32" customFormat="1" ht="12.75" customHeight="1" x14ac:dyDescent="0.2">
      <c r="H1750" s="36"/>
    </row>
    <row r="1751" spans="8:8" s="32" customFormat="1" ht="12.75" customHeight="1" x14ac:dyDescent="0.2">
      <c r="H1751" s="36"/>
    </row>
    <row r="1752" spans="8:8" s="32" customFormat="1" ht="12.75" customHeight="1" x14ac:dyDescent="0.2">
      <c r="H1752" s="36"/>
    </row>
    <row r="1753" spans="8:8" s="32" customFormat="1" ht="12.75" customHeight="1" x14ac:dyDescent="0.2">
      <c r="H1753" s="36"/>
    </row>
    <row r="1754" spans="8:8" s="32" customFormat="1" ht="12.75" customHeight="1" x14ac:dyDescent="0.2">
      <c r="H1754" s="36"/>
    </row>
    <row r="1755" spans="8:8" s="32" customFormat="1" ht="12.75" customHeight="1" x14ac:dyDescent="0.2">
      <c r="H1755" s="36"/>
    </row>
    <row r="1756" spans="8:8" s="32" customFormat="1" ht="12.75" customHeight="1" x14ac:dyDescent="0.2">
      <c r="H1756" s="36"/>
    </row>
    <row r="1757" spans="8:8" s="32" customFormat="1" ht="12.75" customHeight="1" x14ac:dyDescent="0.2">
      <c r="H1757" s="36"/>
    </row>
    <row r="1758" spans="8:8" s="32" customFormat="1" ht="12.75" customHeight="1" x14ac:dyDescent="0.2">
      <c r="H1758" s="36"/>
    </row>
    <row r="1759" spans="8:8" s="32" customFormat="1" ht="12.75" customHeight="1" x14ac:dyDescent="0.2">
      <c r="H1759" s="36"/>
    </row>
    <row r="1760" spans="8:8" s="32" customFormat="1" ht="12.75" customHeight="1" x14ac:dyDescent="0.2">
      <c r="H1760" s="36"/>
    </row>
    <row r="1761" spans="8:8" s="32" customFormat="1" ht="12.75" customHeight="1" x14ac:dyDescent="0.2">
      <c r="H1761" s="36"/>
    </row>
    <row r="1762" spans="8:8" s="32" customFormat="1" ht="12.75" customHeight="1" x14ac:dyDescent="0.2">
      <c r="H1762" s="36"/>
    </row>
    <row r="1763" spans="8:8" s="32" customFormat="1" ht="12.75" customHeight="1" x14ac:dyDescent="0.2">
      <c r="H1763" s="36"/>
    </row>
    <row r="1764" spans="8:8" s="32" customFormat="1" ht="12.75" customHeight="1" x14ac:dyDescent="0.2">
      <c r="H1764" s="36"/>
    </row>
    <row r="1765" spans="8:8" s="32" customFormat="1" ht="12.75" customHeight="1" x14ac:dyDescent="0.2">
      <c r="H1765" s="36"/>
    </row>
    <row r="1766" spans="8:8" s="32" customFormat="1" ht="12.75" customHeight="1" x14ac:dyDescent="0.2">
      <c r="H1766" s="36"/>
    </row>
    <row r="1767" spans="8:8" s="32" customFormat="1" ht="12.75" customHeight="1" x14ac:dyDescent="0.2">
      <c r="H1767" s="36"/>
    </row>
    <row r="1768" spans="8:8" s="32" customFormat="1" ht="12.75" customHeight="1" x14ac:dyDescent="0.2">
      <c r="H1768" s="36"/>
    </row>
    <row r="1769" spans="8:8" s="32" customFormat="1" ht="12.75" customHeight="1" x14ac:dyDescent="0.2">
      <c r="H1769" s="36"/>
    </row>
    <row r="1770" spans="8:8" s="32" customFormat="1" ht="12.75" customHeight="1" x14ac:dyDescent="0.2">
      <c r="H1770" s="36"/>
    </row>
    <row r="1771" spans="8:8" s="32" customFormat="1" ht="12.75" customHeight="1" x14ac:dyDescent="0.2">
      <c r="H1771" s="36"/>
    </row>
    <row r="1772" spans="8:8" s="32" customFormat="1" ht="12.75" customHeight="1" x14ac:dyDescent="0.2">
      <c r="H1772" s="36"/>
    </row>
    <row r="1773" spans="8:8" s="32" customFormat="1" ht="12.75" customHeight="1" x14ac:dyDescent="0.2">
      <c r="H1773" s="36"/>
    </row>
    <row r="1774" spans="8:8" s="32" customFormat="1" ht="12.75" customHeight="1" x14ac:dyDescent="0.2">
      <c r="H1774" s="36"/>
    </row>
    <row r="1775" spans="8:8" s="32" customFormat="1" ht="12.75" customHeight="1" x14ac:dyDescent="0.2">
      <c r="H1775" s="36"/>
    </row>
    <row r="1776" spans="8:8" s="32" customFormat="1" ht="12.75" customHeight="1" x14ac:dyDescent="0.2">
      <c r="H1776" s="36"/>
    </row>
    <row r="1777" spans="8:8" s="32" customFormat="1" ht="12.75" customHeight="1" x14ac:dyDescent="0.2">
      <c r="H1777" s="36"/>
    </row>
    <row r="1778" spans="8:8" s="32" customFormat="1" ht="12.75" customHeight="1" x14ac:dyDescent="0.2">
      <c r="H1778" s="36"/>
    </row>
    <row r="1779" spans="8:8" s="32" customFormat="1" ht="12.75" customHeight="1" x14ac:dyDescent="0.2">
      <c r="H1779" s="36"/>
    </row>
    <row r="1780" spans="8:8" s="32" customFormat="1" ht="12.75" customHeight="1" x14ac:dyDescent="0.2">
      <c r="H1780" s="36"/>
    </row>
    <row r="1781" spans="8:8" s="32" customFormat="1" ht="12.75" customHeight="1" x14ac:dyDescent="0.2">
      <c r="H1781" s="36"/>
    </row>
    <row r="1782" spans="8:8" s="32" customFormat="1" ht="12.75" customHeight="1" x14ac:dyDescent="0.2">
      <c r="H1782" s="36"/>
    </row>
    <row r="1783" spans="8:8" s="32" customFormat="1" ht="12.75" customHeight="1" x14ac:dyDescent="0.2">
      <c r="H1783" s="36"/>
    </row>
    <row r="1784" spans="8:8" s="32" customFormat="1" ht="12.75" customHeight="1" x14ac:dyDescent="0.2">
      <c r="H1784" s="36"/>
    </row>
    <row r="1785" spans="8:8" s="32" customFormat="1" ht="12.75" customHeight="1" x14ac:dyDescent="0.2">
      <c r="H1785" s="36"/>
    </row>
    <row r="1786" spans="8:8" s="32" customFormat="1" ht="12.75" customHeight="1" x14ac:dyDescent="0.2">
      <c r="H1786" s="36"/>
    </row>
    <row r="1787" spans="8:8" s="32" customFormat="1" ht="12.75" customHeight="1" x14ac:dyDescent="0.2">
      <c r="H1787" s="36"/>
    </row>
    <row r="1788" spans="8:8" s="32" customFormat="1" ht="12.75" customHeight="1" x14ac:dyDescent="0.2">
      <c r="H1788" s="36"/>
    </row>
    <row r="1789" spans="8:8" s="32" customFormat="1" ht="12.75" customHeight="1" x14ac:dyDescent="0.2">
      <c r="H1789" s="36"/>
    </row>
    <row r="1790" spans="8:8" s="32" customFormat="1" ht="12.75" customHeight="1" x14ac:dyDescent="0.2">
      <c r="H1790" s="36"/>
    </row>
    <row r="1791" spans="8:8" s="32" customFormat="1" ht="12.75" customHeight="1" x14ac:dyDescent="0.2">
      <c r="H1791" s="36"/>
    </row>
    <row r="1792" spans="8:8" s="32" customFormat="1" ht="12.75" customHeight="1" x14ac:dyDescent="0.2">
      <c r="H1792" s="36"/>
    </row>
    <row r="1793" spans="8:8" s="32" customFormat="1" ht="12.75" customHeight="1" x14ac:dyDescent="0.2">
      <c r="H1793" s="36"/>
    </row>
    <row r="1794" spans="8:8" s="32" customFormat="1" ht="12.75" customHeight="1" x14ac:dyDescent="0.2">
      <c r="H1794" s="36"/>
    </row>
    <row r="1795" spans="8:8" s="32" customFormat="1" ht="12.75" customHeight="1" x14ac:dyDescent="0.2">
      <c r="H1795" s="36"/>
    </row>
    <row r="1796" spans="8:8" s="32" customFormat="1" ht="12.75" customHeight="1" x14ac:dyDescent="0.2">
      <c r="H1796" s="36"/>
    </row>
    <row r="1797" spans="8:8" s="32" customFormat="1" ht="12.75" customHeight="1" x14ac:dyDescent="0.2">
      <c r="H1797" s="36"/>
    </row>
    <row r="1798" spans="8:8" s="32" customFormat="1" ht="12.75" customHeight="1" x14ac:dyDescent="0.2">
      <c r="H1798" s="36"/>
    </row>
    <row r="1799" spans="8:8" s="32" customFormat="1" ht="12.75" customHeight="1" x14ac:dyDescent="0.2">
      <c r="H1799" s="36"/>
    </row>
    <row r="1800" spans="8:8" s="32" customFormat="1" ht="12.75" customHeight="1" x14ac:dyDescent="0.2">
      <c r="H1800" s="36"/>
    </row>
    <row r="1801" spans="8:8" s="32" customFormat="1" ht="12.75" customHeight="1" x14ac:dyDescent="0.2">
      <c r="H1801" s="36"/>
    </row>
    <row r="1802" spans="8:8" s="32" customFormat="1" ht="12.75" customHeight="1" x14ac:dyDescent="0.2">
      <c r="H1802" s="36"/>
    </row>
    <row r="1803" spans="8:8" s="32" customFormat="1" ht="12.75" customHeight="1" x14ac:dyDescent="0.2">
      <c r="H1803" s="36"/>
    </row>
    <row r="1804" spans="8:8" s="32" customFormat="1" ht="12.75" customHeight="1" x14ac:dyDescent="0.2">
      <c r="H1804" s="36"/>
    </row>
    <row r="1805" spans="8:8" s="32" customFormat="1" ht="12.75" customHeight="1" x14ac:dyDescent="0.2">
      <c r="H1805" s="36"/>
    </row>
    <row r="1806" spans="8:8" s="32" customFormat="1" ht="12.75" customHeight="1" x14ac:dyDescent="0.2">
      <c r="H1806" s="36"/>
    </row>
    <row r="1807" spans="8:8" s="32" customFormat="1" ht="12.75" customHeight="1" x14ac:dyDescent="0.2">
      <c r="H1807" s="36"/>
    </row>
    <row r="1808" spans="8:8" s="32" customFormat="1" ht="12.75" customHeight="1" x14ac:dyDescent="0.2">
      <c r="H1808" s="36"/>
    </row>
    <row r="1809" spans="8:8" s="32" customFormat="1" ht="12.75" customHeight="1" x14ac:dyDescent="0.2">
      <c r="H1809" s="36"/>
    </row>
    <row r="1810" spans="8:8" s="32" customFormat="1" ht="12.75" customHeight="1" x14ac:dyDescent="0.2">
      <c r="H1810" s="36"/>
    </row>
    <row r="1811" spans="8:8" s="32" customFormat="1" ht="12.75" customHeight="1" x14ac:dyDescent="0.2">
      <c r="H1811" s="36"/>
    </row>
    <row r="1812" spans="8:8" s="32" customFormat="1" ht="12.75" customHeight="1" x14ac:dyDescent="0.2">
      <c r="H1812" s="36"/>
    </row>
    <row r="1813" spans="8:8" s="32" customFormat="1" ht="12.75" customHeight="1" x14ac:dyDescent="0.2">
      <c r="H1813" s="36"/>
    </row>
    <row r="1814" spans="8:8" s="32" customFormat="1" ht="12.75" customHeight="1" x14ac:dyDescent="0.2">
      <c r="H1814" s="36"/>
    </row>
    <row r="1815" spans="8:8" s="32" customFormat="1" ht="12.75" customHeight="1" x14ac:dyDescent="0.2">
      <c r="H1815" s="36"/>
    </row>
    <row r="1816" spans="8:8" s="32" customFormat="1" ht="12.75" customHeight="1" x14ac:dyDescent="0.2">
      <c r="H1816" s="36"/>
    </row>
    <row r="1817" spans="8:8" s="32" customFormat="1" ht="12.75" customHeight="1" x14ac:dyDescent="0.2">
      <c r="H1817" s="36"/>
    </row>
    <row r="1818" spans="8:8" s="32" customFormat="1" ht="12.75" customHeight="1" x14ac:dyDescent="0.2">
      <c r="H1818" s="36"/>
    </row>
    <row r="1819" spans="8:8" s="32" customFormat="1" ht="12.75" customHeight="1" x14ac:dyDescent="0.2">
      <c r="H1819" s="36"/>
    </row>
    <row r="1820" spans="8:8" s="32" customFormat="1" ht="12.75" customHeight="1" x14ac:dyDescent="0.2">
      <c r="H1820" s="36"/>
    </row>
    <row r="1821" spans="8:8" s="32" customFormat="1" ht="12.75" customHeight="1" x14ac:dyDescent="0.2">
      <c r="H1821" s="36"/>
    </row>
    <row r="1822" spans="8:8" s="32" customFormat="1" ht="12.75" customHeight="1" x14ac:dyDescent="0.2">
      <c r="H1822" s="36"/>
    </row>
    <row r="1823" spans="8:8" s="32" customFormat="1" ht="12.75" customHeight="1" x14ac:dyDescent="0.2">
      <c r="H1823" s="36"/>
    </row>
    <row r="1824" spans="8:8" s="32" customFormat="1" ht="12.75" customHeight="1" x14ac:dyDescent="0.2">
      <c r="H1824" s="36"/>
    </row>
    <row r="1825" spans="8:8" s="32" customFormat="1" ht="12.75" customHeight="1" x14ac:dyDescent="0.2">
      <c r="H1825" s="36"/>
    </row>
    <row r="1826" spans="8:8" s="32" customFormat="1" ht="12.75" customHeight="1" x14ac:dyDescent="0.2">
      <c r="H1826" s="36"/>
    </row>
    <row r="1827" spans="8:8" s="32" customFormat="1" ht="12.75" customHeight="1" x14ac:dyDescent="0.2">
      <c r="H1827" s="36"/>
    </row>
    <row r="1828" spans="8:8" s="32" customFormat="1" ht="12.75" customHeight="1" x14ac:dyDescent="0.2">
      <c r="H1828" s="36"/>
    </row>
    <row r="1829" spans="8:8" s="32" customFormat="1" ht="12.75" customHeight="1" x14ac:dyDescent="0.2">
      <c r="H1829" s="36"/>
    </row>
    <row r="1830" spans="8:8" s="32" customFormat="1" ht="12.75" customHeight="1" x14ac:dyDescent="0.2">
      <c r="H1830" s="36"/>
    </row>
    <row r="1831" spans="8:8" s="32" customFormat="1" ht="12.75" customHeight="1" x14ac:dyDescent="0.2">
      <c r="H1831" s="36"/>
    </row>
    <row r="1832" spans="8:8" s="32" customFormat="1" ht="12.75" customHeight="1" x14ac:dyDescent="0.2">
      <c r="H1832" s="36"/>
    </row>
    <row r="1833" spans="8:8" s="32" customFormat="1" ht="12.75" customHeight="1" x14ac:dyDescent="0.2">
      <c r="H1833" s="36"/>
    </row>
    <row r="1834" spans="8:8" s="32" customFormat="1" ht="12.75" customHeight="1" x14ac:dyDescent="0.2">
      <c r="H1834" s="36"/>
    </row>
    <row r="1835" spans="8:8" s="32" customFormat="1" ht="12.75" customHeight="1" x14ac:dyDescent="0.2">
      <c r="H1835" s="36"/>
    </row>
    <row r="1836" spans="8:8" s="32" customFormat="1" ht="12.75" customHeight="1" x14ac:dyDescent="0.2">
      <c r="H1836" s="36"/>
    </row>
    <row r="1837" spans="8:8" s="32" customFormat="1" ht="12.75" customHeight="1" x14ac:dyDescent="0.2">
      <c r="H1837" s="36"/>
    </row>
    <row r="1838" spans="8:8" s="32" customFormat="1" ht="12.75" customHeight="1" x14ac:dyDescent="0.2">
      <c r="H1838" s="36"/>
    </row>
    <row r="1839" spans="8:8" s="32" customFormat="1" ht="12.75" customHeight="1" x14ac:dyDescent="0.2">
      <c r="H1839" s="36"/>
    </row>
    <row r="1840" spans="8:8" s="32" customFormat="1" ht="12.75" customHeight="1" x14ac:dyDescent="0.2">
      <c r="H1840" s="36"/>
    </row>
    <row r="1841" spans="8:8" s="32" customFormat="1" ht="12.75" customHeight="1" x14ac:dyDescent="0.2">
      <c r="H1841" s="36"/>
    </row>
    <row r="1842" spans="8:8" s="32" customFormat="1" ht="12.75" customHeight="1" x14ac:dyDescent="0.2">
      <c r="H1842" s="36"/>
    </row>
    <row r="1843" spans="8:8" s="32" customFormat="1" ht="12.75" customHeight="1" x14ac:dyDescent="0.2">
      <c r="H1843" s="36"/>
    </row>
    <row r="1844" spans="8:8" s="32" customFormat="1" ht="12.75" customHeight="1" x14ac:dyDescent="0.2">
      <c r="H1844" s="36"/>
    </row>
    <row r="1845" spans="8:8" s="32" customFormat="1" ht="12.75" customHeight="1" x14ac:dyDescent="0.2">
      <c r="H1845" s="36"/>
    </row>
    <row r="1846" spans="8:8" s="32" customFormat="1" ht="12.75" customHeight="1" x14ac:dyDescent="0.2">
      <c r="H1846" s="36"/>
    </row>
    <row r="1847" spans="8:8" s="32" customFormat="1" ht="12.75" customHeight="1" x14ac:dyDescent="0.2">
      <c r="H1847" s="36"/>
    </row>
    <row r="1848" spans="8:8" s="32" customFormat="1" ht="12.75" customHeight="1" x14ac:dyDescent="0.2">
      <c r="H1848" s="36"/>
    </row>
    <row r="1849" spans="8:8" s="32" customFormat="1" ht="12.75" customHeight="1" x14ac:dyDescent="0.2">
      <c r="H1849" s="36"/>
    </row>
    <row r="1850" spans="8:8" s="32" customFormat="1" ht="12.75" customHeight="1" x14ac:dyDescent="0.2">
      <c r="H1850" s="36"/>
    </row>
    <row r="1851" spans="8:8" s="32" customFormat="1" ht="12.75" customHeight="1" x14ac:dyDescent="0.2">
      <c r="H1851" s="36"/>
    </row>
    <row r="1852" spans="8:8" s="32" customFormat="1" ht="12.75" customHeight="1" x14ac:dyDescent="0.2">
      <c r="H1852" s="36"/>
    </row>
    <row r="1853" spans="8:8" s="32" customFormat="1" ht="12.75" customHeight="1" x14ac:dyDescent="0.2">
      <c r="H1853" s="36"/>
    </row>
    <row r="1854" spans="8:8" s="32" customFormat="1" ht="12.75" customHeight="1" x14ac:dyDescent="0.2">
      <c r="H1854" s="36"/>
    </row>
    <row r="1855" spans="8:8" s="32" customFormat="1" ht="12.75" customHeight="1" x14ac:dyDescent="0.2">
      <c r="H1855" s="36"/>
    </row>
    <row r="1856" spans="8:8" s="32" customFormat="1" ht="12.75" customHeight="1" x14ac:dyDescent="0.2">
      <c r="H1856" s="36"/>
    </row>
    <row r="1857" spans="8:8" s="32" customFormat="1" ht="12.75" customHeight="1" x14ac:dyDescent="0.2">
      <c r="H1857" s="36"/>
    </row>
    <row r="1858" spans="8:8" s="32" customFormat="1" ht="12.75" customHeight="1" x14ac:dyDescent="0.2">
      <c r="H1858" s="36"/>
    </row>
    <row r="1859" spans="8:8" s="32" customFormat="1" ht="12.75" customHeight="1" x14ac:dyDescent="0.2">
      <c r="H1859" s="36"/>
    </row>
    <row r="1860" spans="8:8" s="32" customFormat="1" ht="12.75" customHeight="1" x14ac:dyDescent="0.2">
      <c r="H1860" s="36"/>
    </row>
    <row r="1861" spans="8:8" s="32" customFormat="1" ht="12.75" customHeight="1" x14ac:dyDescent="0.2">
      <c r="H1861" s="36"/>
    </row>
    <row r="1862" spans="8:8" s="32" customFormat="1" ht="12.75" customHeight="1" x14ac:dyDescent="0.2">
      <c r="H1862" s="36"/>
    </row>
    <row r="1863" spans="8:8" s="32" customFormat="1" ht="12.75" customHeight="1" x14ac:dyDescent="0.2">
      <c r="H1863" s="36"/>
    </row>
    <row r="1864" spans="8:8" s="32" customFormat="1" ht="12.75" customHeight="1" x14ac:dyDescent="0.2">
      <c r="H1864" s="36"/>
    </row>
    <row r="1865" spans="8:8" s="32" customFormat="1" ht="12.75" customHeight="1" x14ac:dyDescent="0.2">
      <c r="H1865" s="36"/>
    </row>
    <row r="1866" spans="8:8" s="32" customFormat="1" ht="12.75" customHeight="1" x14ac:dyDescent="0.2">
      <c r="H1866" s="36"/>
    </row>
    <row r="1867" spans="8:8" s="32" customFormat="1" ht="12.75" customHeight="1" x14ac:dyDescent="0.2">
      <c r="H1867" s="36"/>
    </row>
    <row r="1868" spans="8:8" s="32" customFormat="1" ht="12.75" customHeight="1" x14ac:dyDescent="0.2">
      <c r="H1868" s="36"/>
    </row>
    <row r="1869" spans="8:8" s="32" customFormat="1" ht="12.75" customHeight="1" x14ac:dyDescent="0.2">
      <c r="H1869" s="36"/>
    </row>
    <row r="1870" spans="8:8" s="32" customFormat="1" ht="12.75" customHeight="1" x14ac:dyDescent="0.2">
      <c r="H1870" s="36"/>
    </row>
    <row r="1871" spans="8:8" s="32" customFormat="1" ht="12.75" customHeight="1" x14ac:dyDescent="0.2">
      <c r="H1871" s="36"/>
    </row>
    <row r="1872" spans="8:8" s="32" customFormat="1" ht="12.75" customHeight="1" x14ac:dyDescent="0.2">
      <c r="H1872" s="36"/>
    </row>
    <row r="1873" spans="8:8" s="32" customFormat="1" ht="12.75" customHeight="1" x14ac:dyDescent="0.2">
      <c r="H1873" s="36"/>
    </row>
    <row r="1874" spans="8:8" s="32" customFormat="1" ht="12.75" customHeight="1" x14ac:dyDescent="0.2">
      <c r="H1874" s="36"/>
    </row>
    <row r="1875" spans="8:8" s="32" customFormat="1" ht="12.75" customHeight="1" x14ac:dyDescent="0.2">
      <c r="H1875" s="36"/>
    </row>
    <row r="1876" spans="8:8" s="32" customFormat="1" ht="12.75" customHeight="1" x14ac:dyDescent="0.2">
      <c r="H1876" s="36"/>
    </row>
    <row r="1877" spans="8:8" s="32" customFormat="1" ht="12.75" customHeight="1" x14ac:dyDescent="0.2">
      <c r="H1877" s="36"/>
    </row>
    <row r="1878" spans="8:8" s="32" customFormat="1" ht="12.75" customHeight="1" x14ac:dyDescent="0.2">
      <c r="H1878" s="36"/>
    </row>
    <row r="1879" spans="8:8" s="32" customFormat="1" ht="12.75" customHeight="1" x14ac:dyDescent="0.2">
      <c r="H1879" s="36"/>
    </row>
    <row r="1880" spans="8:8" s="32" customFormat="1" ht="12.75" customHeight="1" x14ac:dyDescent="0.2">
      <c r="H1880" s="36"/>
    </row>
    <row r="1881" spans="8:8" s="32" customFormat="1" ht="12.75" customHeight="1" x14ac:dyDescent="0.2">
      <c r="H1881" s="36"/>
    </row>
    <row r="1882" spans="8:8" s="32" customFormat="1" ht="12.75" customHeight="1" x14ac:dyDescent="0.2">
      <c r="H1882" s="36"/>
    </row>
    <row r="1883" spans="8:8" s="32" customFormat="1" ht="12.75" customHeight="1" x14ac:dyDescent="0.2">
      <c r="H1883" s="36"/>
    </row>
    <row r="1884" spans="8:8" s="32" customFormat="1" ht="12.75" customHeight="1" x14ac:dyDescent="0.2">
      <c r="H1884" s="36"/>
    </row>
    <row r="1885" spans="8:8" s="32" customFormat="1" ht="12.75" customHeight="1" x14ac:dyDescent="0.2">
      <c r="H1885" s="36"/>
    </row>
    <row r="1886" spans="8:8" s="32" customFormat="1" ht="12.75" customHeight="1" x14ac:dyDescent="0.2">
      <c r="H1886" s="36"/>
    </row>
    <row r="1887" spans="8:8" s="32" customFormat="1" ht="12.75" customHeight="1" x14ac:dyDescent="0.2">
      <c r="H1887" s="36"/>
    </row>
    <row r="1888" spans="8:8" s="32" customFormat="1" ht="12.75" customHeight="1" x14ac:dyDescent="0.2">
      <c r="H1888" s="36"/>
    </row>
    <row r="1889" spans="8:8" s="32" customFormat="1" ht="12.75" customHeight="1" x14ac:dyDescent="0.2">
      <c r="H1889" s="36"/>
    </row>
    <row r="1890" spans="8:8" s="32" customFormat="1" ht="12.75" customHeight="1" x14ac:dyDescent="0.2">
      <c r="H1890" s="36"/>
    </row>
    <row r="1891" spans="8:8" s="32" customFormat="1" ht="12.75" customHeight="1" x14ac:dyDescent="0.2">
      <c r="H1891" s="36"/>
    </row>
    <row r="1892" spans="8:8" s="32" customFormat="1" ht="12.75" customHeight="1" x14ac:dyDescent="0.2">
      <c r="H1892" s="36"/>
    </row>
    <row r="1893" spans="8:8" s="32" customFormat="1" ht="12.75" customHeight="1" x14ac:dyDescent="0.2">
      <c r="H1893" s="36"/>
    </row>
    <row r="1894" spans="8:8" s="32" customFormat="1" ht="12.75" customHeight="1" x14ac:dyDescent="0.2">
      <c r="H1894" s="36"/>
    </row>
    <row r="1895" spans="8:8" s="32" customFormat="1" ht="12.75" customHeight="1" x14ac:dyDescent="0.2">
      <c r="H1895" s="36"/>
    </row>
    <row r="1896" spans="8:8" s="32" customFormat="1" ht="12.75" customHeight="1" x14ac:dyDescent="0.2">
      <c r="H1896" s="36"/>
    </row>
    <row r="1897" spans="8:8" s="32" customFormat="1" ht="12.75" customHeight="1" x14ac:dyDescent="0.2">
      <c r="H1897" s="36"/>
    </row>
    <row r="1898" spans="8:8" s="32" customFormat="1" ht="12.75" customHeight="1" x14ac:dyDescent="0.2">
      <c r="H1898" s="36"/>
    </row>
    <row r="1899" spans="8:8" s="32" customFormat="1" ht="12.75" customHeight="1" x14ac:dyDescent="0.2">
      <c r="H1899" s="36"/>
    </row>
    <row r="1900" spans="8:8" s="32" customFormat="1" ht="12.75" customHeight="1" x14ac:dyDescent="0.2">
      <c r="H1900" s="36"/>
    </row>
    <row r="1901" spans="8:8" s="32" customFormat="1" ht="12.75" customHeight="1" x14ac:dyDescent="0.2">
      <c r="H1901" s="36"/>
    </row>
    <row r="1902" spans="8:8" s="32" customFormat="1" ht="12.75" customHeight="1" x14ac:dyDescent="0.2">
      <c r="H1902" s="36"/>
    </row>
    <row r="1903" spans="8:8" s="32" customFormat="1" ht="12.75" customHeight="1" x14ac:dyDescent="0.2">
      <c r="H1903" s="36"/>
    </row>
    <row r="1904" spans="8:8" s="32" customFormat="1" ht="12.75" customHeight="1" x14ac:dyDescent="0.2">
      <c r="H1904" s="36"/>
    </row>
    <row r="1905" spans="8:8" s="32" customFormat="1" ht="12.75" customHeight="1" x14ac:dyDescent="0.2">
      <c r="H1905" s="36"/>
    </row>
    <row r="1906" spans="8:8" s="32" customFormat="1" ht="12.75" customHeight="1" x14ac:dyDescent="0.2">
      <c r="H1906" s="36"/>
    </row>
    <row r="1907" spans="8:8" s="32" customFormat="1" ht="12.75" customHeight="1" x14ac:dyDescent="0.2">
      <c r="H1907" s="36"/>
    </row>
    <row r="1908" spans="8:8" s="32" customFormat="1" ht="12.75" customHeight="1" x14ac:dyDescent="0.2">
      <c r="H1908" s="36"/>
    </row>
    <row r="1909" spans="8:8" s="32" customFormat="1" ht="12.75" customHeight="1" x14ac:dyDescent="0.2">
      <c r="H1909" s="36"/>
    </row>
    <row r="1910" spans="8:8" s="32" customFormat="1" ht="12.75" customHeight="1" x14ac:dyDescent="0.2">
      <c r="H1910" s="36"/>
    </row>
    <row r="1911" spans="8:8" s="32" customFormat="1" ht="12.75" customHeight="1" x14ac:dyDescent="0.2">
      <c r="H1911" s="36"/>
    </row>
    <row r="1912" spans="8:8" s="32" customFormat="1" ht="12.75" customHeight="1" x14ac:dyDescent="0.2">
      <c r="H1912" s="36"/>
    </row>
    <row r="1913" spans="8:8" s="32" customFormat="1" ht="12.75" customHeight="1" x14ac:dyDescent="0.2">
      <c r="H1913" s="36"/>
    </row>
    <row r="1914" spans="8:8" s="32" customFormat="1" ht="12.75" customHeight="1" x14ac:dyDescent="0.2">
      <c r="H1914" s="36"/>
    </row>
    <row r="1915" spans="8:8" s="32" customFormat="1" ht="12.75" customHeight="1" x14ac:dyDescent="0.2">
      <c r="H1915" s="36"/>
    </row>
    <row r="1916" spans="8:8" s="32" customFormat="1" ht="12.75" customHeight="1" x14ac:dyDescent="0.2">
      <c r="H1916" s="36"/>
    </row>
    <row r="1917" spans="8:8" s="32" customFormat="1" ht="12.75" customHeight="1" x14ac:dyDescent="0.2">
      <c r="H1917" s="36"/>
    </row>
    <row r="1918" spans="8:8" s="32" customFormat="1" ht="12.75" customHeight="1" x14ac:dyDescent="0.2">
      <c r="H1918" s="36"/>
    </row>
    <row r="1919" spans="8:8" s="32" customFormat="1" ht="12.75" customHeight="1" x14ac:dyDescent="0.2">
      <c r="H1919" s="36"/>
    </row>
    <row r="1920" spans="8:8" s="32" customFormat="1" ht="12.75" customHeight="1" x14ac:dyDescent="0.2">
      <c r="H1920" s="36"/>
    </row>
    <row r="1921" spans="8:8" s="32" customFormat="1" ht="12.75" customHeight="1" x14ac:dyDescent="0.2">
      <c r="H1921" s="36"/>
    </row>
    <row r="1922" spans="8:8" s="32" customFormat="1" ht="12.75" customHeight="1" x14ac:dyDescent="0.2">
      <c r="H1922" s="36"/>
    </row>
    <row r="1923" spans="8:8" s="32" customFormat="1" ht="12.75" customHeight="1" x14ac:dyDescent="0.2">
      <c r="H1923" s="36"/>
    </row>
    <row r="1924" spans="8:8" s="32" customFormat="1" ht="12.75" customHeight="1" x14ac:dyDescent="0.2">
      <c r="H1924" s="36"/>
    </row>
    <row r="1925" spans="8:8" s="32" customFormat="1" ht="12.75" customHeight="1" x14ac:dyDescent="0.2">
      <c r="H1925" s="36"/>
    </row>
    <row r="1926" spans="8:8" s="32" customFormat="1" ht="12.75" customHeight="1" x14ac:dyDescent="0.2">
      <c r="H1926" s="36"/>
    </row>
    <row r="1927" spans="8:8" s="32" customFormat="1" ht="12.75" customHeight="1" x14ac:dyDescent="0.2">
      <c r="H1927" s="36"/>
    </row>
    <row r="1928" spans="8:8" s="32" customFormat="1" ht="12.75" customHeight="1" x14ac:dyDescent="0.2">
      <c r="H1928" s="36"/>
    </row>
    <row r="1929" spans="8:8" s="32" customFormat="1" ht="12.75" customHeight="1" x14ac:dyDescent="0.2">
      <c r="H1929" s="36"/>
    </row>
    <row r="1930" spans="8:8" s="32" customFormat="1" ht="12.75" customHeight="1" x14ac:dyDescent="0.2">
      <c r="H1930" s="36"/>
    </row>
    <row r="1931" spans="8:8" s="32" customFormat="1" ht="12.75" customHeight="1" x14ac:dyDescent="0.2">
      <c r="H1931" s="36"/>
    </row>
    <row r="1932" spans="8:8" s="32" customFormat="1" ht="12.75" customHeight="1" x14ac:dyDescent="0.2">
      <c r="H1932" s="36"/>
    </row>
    <row r="1933" spans="8:8" s="32" customFormat="1" ht="12.75" customHeight="1" x14ac:dyDescent="0.2">
      <c r="H1933" s="36"/>
    </row>
    <row r="1934" spans="8:8" s="32" customFormat="1" ht="12.75" customHeight="1" x14ac:dyDescent="0.2">
      <c r="H1934" s="36"/>
    </row>
    <row r="1935" spans="8:8" s="32" customFormat="1" ht="12.75" customHeight="1" x14ac:dyDescent="0.2">
      <c r="H1935" s="36"/>
    </row>
    <row r="1936" spans="8:8" s="32" customFormat="1" ht="12.75" customHeight="1" x14ac:dyDescent="0.2">
      <c r="H1936" s="36"/>
    </row>
    <row r="1937" spans="8:8" s="32" customFormat="1" ht="12.75" customHeight="1" x14ac:dyDescent="0.2">
      <c r="H1937" s="36"/>
    </row>
    <row r="1938" spans="8:8" s="32" customFormat="1" ht="12.75" customHeight="1" x14ac:dyDescent="0.2">
      <c r="H1938" s="36"/>
    </row>
    <row r="1939" spans="8:8" s="32" customFormat="1" ht="12.75" customHeight="1" x14ac:dyDescent="0.2">
      <c r="H1939" s="36"/>
    </row>
    <row r="1940" spans="8:8" s="32" customFormat="1" ht="12.75" customHeight="1" x14ac:dyDescent="0.2">
      <c r="H1940" s="36"/>
    </row>
    <row r="1941" spans="8:8" s="32" customFormat="1" ht="12.75" customHeight="1" x14ac:dyDescent="0.2">
      <c r="H1941" s="36"/>
    </row>
    <row r="1942" spans="8:8" s="32" customFormat="1" ht="12.75" customHeight="1" x14ac:dyDescent="0.2">
      <c r="H1942" s="36"/>
    </row>
    <row r="1943" spans="8:8" s="32" customFormat="1" ht="12.75" customHeight="1" x14ac:dyDescent="0.2">
      <c r="H1943" s="36"/>
    </row>
    <row r="1944" spans="8:8" s="32" customFormat="1" ht="12.75" customHeight="1" x14ac:dyDescent="0.2">
      <c r="H1944" s="36"/>
    </row>
    <row r="1945" spans="8:8" s="32" customFormat="1" ht="12.75" customHeight="1" x14ac:dyDescent="0.2">
      <c r="H1945" s="36"/>
    </row>
    <row r="1946" spans="8:8" s="32" customFormat="1" ht="12.75" customHeight="1" x14ac:dyDescent="0.2">
      <c r="H1946" s="36"/>
    </row>
    <row r="1947" spans="8:8" s="32" customFormat="1" ht="12.75" customHeight="1" x14ac:dyDescent="0.2">
      <c r="H1947" s="36"/>
    </row>
    <row r="1948" spans="8:8" s="32" customFormat="1" ht="12.75" customHeight="1" x14ac:dyDescent="0.2">
      <c r="H1948" s="36"/>
    </row>
    <row r="1949" spans="8:8" s="32" customFormat="1" ht="12.75" customHeight="1" x14ac:dyDescent="0.2">
      <c r="H1949" s="36"/>
    </row>
    <row r="1950" spans="8:8" s="32" customFormat="1" ht="12.75" customHeight="1" x14ac:dyDescent="0.2">
      <c r="H1950" s="36"/>
    </row>
    <row r="1951" spans="8:8" s="32" customFormat="1" ht="12.75" customHeight="1" x14ac:dyDescent="0.2">
      <c r="H1951" s="36"/>
    </row>
    <row r="1952" spans="8:8" s="32" customFormat="1" ht="12.75" customHeight="1" x14ac:dyDescent="0.2">
      <c r="H1952" s="36"/>
    </row>
    <row r="1953" spans="8:8" s="32" customFormat="1" ht="12.75" customHeight="1" x14ac:dyDescent="0.2">
      <c r="H1953" s="36"/>
    </row>
    <row r="1954" spans="8:8" s="32" customFormat="1" ht="12.75" customHeight="1" x14ac:dyDescent="0.2">
      <c r="H1954" s="36"/>
    </row>
    <row r="1955" spans="8:8" s="32" customFormat="1" ht="12.75" customHeight="1" x14ac:dyDescent="0.2">
      <c r="H1955" s="36"/>
    </row>
    <row r="1956" spans="8:8" s="32" customFormat="1" ht="12.75" customHeight="1" x14ac:dyDescent="0.2">
      <c r="H1956" s="36"/>
    </row>
    <row r="1957" spans="8:8" s="32" customFormat="1" ht="12.75" customHeight="1" x14ac:dyDescent="0.2">
      <c r="H1957" s="36"/>
    </row>
    <row r="1958" spans="8:8" s="32" customFormat="1" ht="12.75" customHeight="1" x14ac:dyDescent="0.2">
      <c r="H1958" s="36"/>
    </row>
    <row r="1959" spans="8:8" s="32" customFormat="1" ht="12.75" customHeight="1" x14ac:dyDescent="0.2">
      <c r="H1959" s="36"/>
    </row>
    <row r="1960" spans="8:8" s="32" customFormat="1" ht="12.75" customHeight="1" x14ac:dyDescent="0.2">
      <c r="H1960" s="36"/>
    </row>
    <row r="1961" spans="8:8" s="32" customFormat="1" ht="12.75" customHeight="1" x14ac:dyDescent="0.2">
      <c r="H1961" s="36"/>
    </row>
    <row r="1962" spans="8:8" s="32" customFormat="1" ht="12.75" customHeight="1" x14ac:dyDescent="0.2">
      <c r="H1962" s="36"/>
    </row>
    <row r="1963" spans="8:8" s="32" customFormat="1" ht="12.75" customHeight="1" x14ac:dyDescent="0.2">
      <c r="H1963" s="36"/>
    </row>
    <row r="1964" spans="8:8" s="32" customFormat="1" ht="12.75" customHeight="1" x14ac:dyDescent="0.2">
      <c r="H1964" s="36"/>
    </row>
    <row r="1965" spans="8:8" s="32" customFormat="1" ht="12.75" customHeight="1" x14ac:dyDescent="0.2">
      <c r="H1965" s="36"/>
    </row>
    <row r="1966" spans="8:8" s="32" customFormat="1" ht="12.75" customHeight="1" x14ac:dyDescent="0.2">
      <c r="H1966" s="36"/>
    </row>
    <row r="1967" spans="8:8" s="32" customFormat="1" ht="12.75" customHeight="1" x14ac:dyDescent="0.2">
      <c r="H1967" s="36"/>
    </row>
    <row r="1968" spans="8:8" s="32" customFormat="1" ht="12.75" customHeight="1" x14ac:dyDescent="0.2">
      <c r="H1968" s="36"/>
    </row>
    <row r="1969" spans="8:8" s="32" customFormat="1" ht="12.75" customHeight="1" x14ac:dyDescent="0.2">
      <c r="H1969" s="36"/>
    </row>
    <row r="1970" spans="8:8" s="32" customFormat="1" ht="12.75" customHeight="1" x14ac:dyDescent="0.2">
      <c r="H1970" s="36"/>
    </row>
    <row r="1971" spans="8:8" s="32" customFormat="1" ht="12.75" customHeight="1" x14ac:dyDescent="0.2">
      <c r="H1971" s="36"/>
    </row>
    <row r="1972" spans="8:8" s="32" customFormat="1" ht="12.75" customHeight="1" x14ac:dyDescent="0.2">
      <c r="H1972" s="36"/>
    </row>
    <row r="1973" spans="8:8" s="32" customFormat="1" ht="12.75" customHeight="1" x14ac:dyDescent="0.2">
      <c r="H1973" s="36"/>
    </row>
    <row r="1974" spans="8:8" s="32" customFormat="1" ht="12.75" customHeight="1" x14ac:dyDescent="0.2">
      <c r="H1974" s="36"/>
    </row>
    <row r="1975" spans="8:8" s="32" customFormat="1" ht="12.75" customHeight="1" x14ac:dyDescent="0.2">
      <c r="H1975" s="36"/>
    </row>
    <row r="1976" spans="8:8" s="32" customFormat="1" ht="12.75" customHeight="1" x14ac:dyDescent="0.2">
      <c r="H1976" s="36"/>
    </row>
    <row r="1977" spans="8:8" s="32" customFormat="1" ht="12.75" customHeight="1" x14ac:dyDescent="0.2">
      <c r="H1977" s="36"/>
    </row>
    <row r="1978" spans="8:8" s="32" customFormat="1" ht="12.75" customHeight="1" x14ac:dyDescent="0.2">
      <c r="H1978" s="36"/>
    </row>
    <row r="1979" spans="8:8" s="32" customFormat="1" ht="12.75" customHeight="1" x14ac:dyDescent="0.2">
      <c r="H1979" s="36"/>
    </row>
    <row r="1980" spans="8:8" s="32" customFormat="1" ht="12.75" customHeight="1" x14ac:dyDescent="0.2">
      <c r="H1980" s="36"/>
    </row>
    <row r="1981" spans="8:8" s="32" customFormat="1" ht="12.75" customHeight="1" x14ac:dyDescent="0.2">
      <c r="H1981" s="36"/>
    </row>
    <row r="1982" spans="8:8" s="32" customFormat="1" ht="12.75" customHeight="1" x14ac:dyDescent="0.2">
      <c r="H1982" s="36"/>
    </row>
    <row r="1983" spans="8:8" s="32" customFormat="1" ht="12.75" customHeight="1" x14ac:dyDescent="0.2">
      <c r="H1983" s="36"/>
    </row>
    <row r="1984" spans="8:8" s="32" customFormat="1" ht="12.75" customHeight="1" x14ac:dyDescent="0.2">
      <c r="H1984" s="36"/>
    </row>
    <row r="1985" spans="8:8" s="32" customFormat="1" ht="12.75" customHeight="1" x14ac:dyDescent="0.2">
      <c r="H1985" s="36"/>
    </row>
    <row r="1986" spans="8:8" s="32" customFormat="1" ht="12.75" customHeight="1" x14ac:dyDescent="0.2">
      <c r="H1986" s="36"/>
    </row>
    <row r="1987" spans="8:8" s="32" customFormat="1" ht="12.75" customHeight="1" x14ac:dyDescent="0.2">
      <c r="H1987" s="36"/>
    </row>
    <row r="1988" spans="8:8" s="32" customFormat="1" ht="12.75" customHeight="1" x14ac:dyDescent="0.2">
      <c r="H1988" s="36"/>
    </row>
    <row r="1989" spans="8:8" s="32" customFormat="1" ht="12.75" customHeight="1" x14ac:dyDescent="0.2">
      <c r="H1989" s="36"/>
    </row>
    <row r="1990" spans="8:8" s="32" customFormat="1" ht="12.75" customHeight="1" x14ac:dyDescent="0.2">
      <c r="H1990" s="36"/>
    </row>
    <row r="1991" spans="8:8" s="32" customFormat="1" ht="12.75" customHeight="1" x14ac:dyDescent="0.2">
      <c r="H1991" s="36"/>
    </row>
    <row r="1992" spans="8:8" s="32" customFormat="1" ht="12.75" customHeight="1" x14ac:dyDescent="0.2">
      <c r="H1992" s="36"/>
    </row>
    <row r="1993" spans="8:8" s="32" customFormat="1" ht="12.75" customHeight="1" x14ac:dyDescent="0.2">
      <c r="H1993" s="36"/>
    </row>
    <row r="1994" spans="8:8" s="32" customFormat="1" ht="12.75" customHeight="1" x14ac:dyDescent="0.2">
      <c r="H1994" s="36"/>
    </row>
    <row r="1995" spans="8:8" s="32" customFormat="1" ht="12.75" customHeight="1" x14ac:dyDescent="0.2">
      <c r="H1995" s="36"/>
    </row>
    <row r="1996" spans="8:8" s="32" customFormat="1" ht="12.75" customHeight="1" x14ac:dyDescent="0.2">
      <c r="H1996" s="36"/>
    </row>
    <row r="1997" spans="8:8" s="32" customFormat="1" ht="12.75" customHeight="1" x14ac:dyDescent="0.2">
      <c r="H1997" s="36"/>
    </row>
    <row r="1998" spans="8:8" s="32" customFormat="1" ht="12.75" customHeight="1" x14ac:dyDescent="0.2">
      <c r="H1998" s="36"/>
    </row>
    <row r="1999" spans="8:8" s="32" customFormat="1" ht="12.75" customHeight="1" x14ac:dyDescent="0.2">
      <c r="H1999" s="36"/>
    </row>
    <row r="2000" spans="8:8" s="32" customFormat="1" ht="12.75" customHeight="1" x14ac:dyDescent="0.2">
      <c r="H2000" s="36"/>
    </row>
    <row r="2001" spans="8:8" s="32" customFormat="1" ht="12.75" customHeight="1" x14ac:dyDescent="0.2">
      <c r="H2001" s="36"/>
    </row>
    <row r="2002" spans="8:8" s="32" customFormat="1" ht="12.75" customHeight="1" x14ac:dyDescent="0.2">
      <c r="H2002" s="36"/>
    </row>
    <row r="2003" spans="8:8" s="32" customFormat="1" ht="12.75" customHeight="1" x14ac:dyDescent="0.2">
      <c r="H2003" s="36"/>
    </row>
    <row r="2004" spans="8:8" s="32" customFormat="1" ht="12.75" customHeight="1" x14ac:dyDescent="0.2">
      <c r="H2004" s="36"/>
    </row>
    <row r="2005" spans="8:8" s="32" customFormat="1" ht="12.75" customHeight="1" x14ac:dyDescent="0.2">
      <c r="H2005" s="36"/>
    </row>
    <row r="2006" spans="8:8" s="32" customFormat="1" ht="12.75" customHeight="1" x14ac:dyDescent="0.2">
      <c r="H2006" s="36"/>
    </row>
    <row r="2007" spans="8:8" s="32" customFormat="1" ht="12.75" customHeight="1" x14ac:dyDescent="0.2">
      <c r="H2007" s="36"/>
    </row>
    <row r="2008" spans="8:8" s="32" customFormat="1" ht="12.75" customHeight="1" x14ac:dyDescent="0.2">
      <c r="H2008" s="36"/>
    </row>
    <row r="2009" spans="8:8" s="32" customFormat="1" ht="12.75" customHeight="1" x14ac:dyDescent="0.2">
      <c r="H2009" s="36"/>
    </row>
    <row r="2010" spans="8:8" s="32" customFormat="1" ht="12.75" customHeight="1" x14ac:dyDescent="0.2">
      <c r="H2010" s="36"/>
    </row>
    <row r="2011" spans="8:8" s="32" customFormat="1" ht="12.75" customHeight="1" x14ac:dyDescent="0.2">
      <c r="H2011" s="36"/>
    </row>
    <row r="2012" spans="8:8" s="32" customFormat="1" ht="12.75" customHeight="1" x14ac:dyDescent="0.2">
      <c r="H2012" s="36"/>
    </row>
    <row r="2013" spans="8:8" s="32" customFormat="1" ht="12.75" customHeight="1" x14ac:dyDescent="0.2">
      <c r="H2013" s="36"/>
    </row>
    <row r="2014" spans="8:8" s="32" customFormat="1" ht="12.75" customHeight="1" x14ac:dyDescent="0.2">
      <c r="H2014" s="36"/>
    </row>
    <row r="2015" spans="8:8" s="32" customFormat="1" ht="12.75" customHeight="1" x14ac:dyDescent="0.2">
      <c r="H2015" s="36"/>
    </row>
    <row r="2016" spans="8:8" s="32" customFormat="1" ht="12.75" customHeight="1" x14ac:dyDescent="0.2">
      <c r="H2016" s="36"/>
    </row>
    <row r="2017" spans="8:8" s="32" customFormat="1" ht="12.75" customHeight="1" x14ac:dyDescent="0.2">
      <c r="H2017" s="36"/>
    </row>
    <row r="2018" spans="8:8" s="32" customFormat="1" ht="12.75" customHeight="1" x14ac:dyDescent="0.2">
      <c r="H2018" s="36"/>
    </row>
    <row r="2019" spans="8:8" s="32" customFormat="1" ht="12.75" customHeight="1" x14ac:dyDescent="0.2">
      <c r="H2019" s="36"/>
    </row>
    <row r="2020" spans="8:8" s="32" customFormat="1" ht="12.75" customHeight="1" x14ac:dyDescent="0.2">
      <c r="H2020" s="36"/>
    </row>
    <row r="2021" spans="8:8" s="32" customFormat="1" ht="12.75" customHeight="1" x14ac:dyDescent="0.2">
      <c r="H2021" s="36"/>
    </row>
    <row r="2022" spans="8:8" s="32" customFormat="1" ht="12.75" customHeight="1" x14ac:dyDescent="0.2">
      <c r="H2022" s="36"/>
    </row>
    <row r="2023" spans="8:8" s="32" customFormat="1" ht="12.75" customHeight="1" x14ac:dyDescent="0.2">
      <c r="H2023" s="36"/>
    </row>
    <row r="2024" spans="8:8" s="32" customFormat="1" ht="12.75" customHeight="1" x14ac:dyDescent="0.2">
      <c r="H2024" s="36"/>
    </row>
    <row r="2025" spans="8:8" s="32" customFormat="1" ht="12.75" customHeight="1" x14ac:dyDescent="0.2">
      <c r="H2025" s="36"/>
    </row>
    <row r="2026" spans="8:8" s="32" customFormat="1" ht="12.75" customHeight="1" x14ac:dyDescent="0.2">
      <c r="H2026" s="36"/>
    </row>
    <row r="2027" spans="8:8" s="32" customFormat="1" ht="12.75" customHeight="1" x14ac:dyDescent="0.2">
      <c r="H2027" s="36"/>
    </row>
    <row r="2028" spans="8:8" s="32" customFormat="1" ht="12.75" customHeight="1" x14ac:dyDescent="0.2">
      <c r="H2028" s="36"/>
    </row>
    <row r="2029" spans="8:8" s="32" customFormat="1" ht="12.75" customHeight="1" x14ac:dyDescent="0.2">
      <c r="H2029" s="36"/>
    </row>
    <row r="2030" spans="8:8" s="32" customFormat="1" ht="12.75" customHeight="1" x14ac:dyDescent="0.2">
      <c r="H2030" s="36"/>
    </row>
    <row r="2031" spans="8:8" s="32" customFormat="1" ht="12.75" customHeight="1" x14ac:dyDescent="0.2">
      <c r="H2031" s="36"/>
    </row>
    <row r="2032" spans="8:8" s="32" customFormat="1" ht="12.75" customHeight="1" x14ac:dyDescent="0.2">
      <c r="H2032" s="36"/>
    </row>
    <row r="2033" spans="8:8" s="32" customFormat="1" ht="12.75" customHeight="1" x14ac:dyDescent="0.2">
      <c r="H2033" s="36"/>
    </row>
    <row r="2034" spans="8:8" s="32" customFormat="1" ht="12.75" customHeight="1" x14ac:dyDescent="0.2">
      <c r="H2034" s="36"/>
    </row>
    <row r="2035" spans="8:8" s="32" customFormat="1" ht="12.75" customHeight="1" x14ac:dyDescent="0.2">
      <c r="H2035" s="36"/>
    </row>
    <row r="2036" spans="8:8" s="32" customFormat="1" ht="12.75" customHeight="1" x14ac:dyDescent="0.2">
      <c r="H2036" s="36"/>
    </row>
    <row r="2037" spans="8:8" s="32" customFormat="1" ht="12.75" customHeight="1" x14ac:dyDescent="0.2">
      <c r="H2037" s="36"/>
    </row>
    <row r="2038" spans="8:8" s="32" customFormat="1" ht="12.75" customHeight="1" x14ac:dyDescent="0.2">
      <c r="H2038" s="36"/>
    </row>
    <row r="2039" spans="8:8" s="32" customFormat="1" ht="12.75" customHeight="1" x14ac:dyDescent="0.2">
      <c r="H2039" s="36"/>
    </row>
    <row r="2040" spans="8:8" s="32" customFormat="1" ht="12.75" customHeight="1" x14ac:dyDescent="0.2">
      <c r="H2040" s="36"/>
    </row>
    <row r="2041" spans="8:8" s="32" customFormat="1" ht="12.75" customHeight="1" x14ac:dyDescent="0.2">
      <c r="H2041" s="36"/>
    </row>
    <row r="2042" spans="8:8" s="32" customFormat="1" ht="12.75" customHeight="1" x14ac:dyDescent="0.2">
      <c r="H2042" s="36"/>
    </row>
    <row r="2043" spans="8:8" s="32" customFormat="1" ht="12.75" customHeight="1" x14ac:dyDescent="0.2">
      <c r="H2043" s="36"/>
    </row>
    <row r="2044" spans="8:8" s="32" customFormat="1" ht="12.75" customHeight="1" x14ac:dyDescent="0.2">
      <c r="H2044" s="36"/>
    </row>
    <row r="2045" spans="8:8" s="32" customFormat="1" ht="12.75" customHeight="1" x14ac:dyDescent="0.2">
      <c r="H2045" s="36"/>
    </row>
    <row r="2046" spans="8:8" s="32" customFormat="1" ht="12.75" customHeight="1" x14ac:dyDescent="0.2">
      <c r="H2046" s="36"/>
    </row>
    <row r="2047" spans="8:8" s="32" customFormat="1" ht="12.75" customHeight="1" x14ac:dyDescent="0.2">
      <c r="H2047" s="36"/>
    </row>
    <row r="2048" spans="8:8" s="32" customFormat="1" ht="12.75" customHeight="1" x14ac:dyDescent="0.2">
      <c r="H2048" s="36"/>
    </row>
    <row r="2049" spans="8:8" s="32" customFormat="1" ht="12.75" customHeight="1" x14ac:dyDescent="0.2">
      <c r="H2049" s="36"/>
    </row>
    <row r="2050" spans="8:8" s="32" customFormat="1" ht="12.75" customHeight="1" x14ac:dyDescent="0.2">
      <c r="H2050" s="36"/>
    </row>
    <row r="2051" spans="8:8" s="32" customFormat="1" ht="12.75" customHeight="1" x14ac:dyDescent="0.2">
      <c r="H2051" s="36"/>
    </row>
    <row r="2052" spans="8:8" s="32" customFormat="1" ht="12.75" customHeight="1" x14ac:dyDescent="0.2">
      <c r="H2052" s="36"/>
    </row>
    <row r="2053" spans="8:8" s="32" customFormat="1" ht="12.75" customHeight="1" x14ac:dyDescent="0.2">
      <c r="H2053" s="36"/>
    </row>
    <row r="2054" spans="8:8" s="32" customFormat="1" ht="12.75" customHeight="1" x14ac:dyDescent="0.2">
      <c r="H2054" s="36"/>
    </row>
    <row r="2055" spans="8:8" s="32" customFormat="1" ht="12.75" customHeight="1" x14ac:dyDescent="0.2">
      <c r="H2055" s="36"/>
    </row>
    <row r="2056" spans="8:8" s="32" customFormat="1" ht="12.75" customHeight="1" x14ac:dyDescent="0.2">
      <c r="H2056" s="36"/>
    </row>
    <row r="2057" spans="8:8" s="32" customFormat="1" ht="12.75" customHeight="1" x14ac:dyDescent="0.2">
      <c r="H2057" s="36"/>
    </row>
    <row r="2058" spans="8:8" s="32" customFormat="1" ht="12.75" customHeight="1" x14ac:dyDescent="0.2">
      <c r="H2058" s="36"/>
    </row>
    <row r="2059" spans="8:8" s="32" customFormat="1" ht="12.75" customHeight="1" x14ac:dyDescent="0.2">
      <c r="H2059" s="36"/>
    </row>
    <row r="2060" spans="8:8" s="32" customFormat="1" ht="12.75" customHeight="1" x14ac:dyDescent="0.2">
      <c r="H2060" s="36"/>
    </row>
    <row r="2061" spans="8:8" s="32" customFormat="1" ht="12.75" customHeight="1" x14ac:dyDescent="0.2">
      <c r="H2061" s="36"/>
    </row>
    <row r="2062" spans="8:8" s="32" customFormat="1" ht="12.75" customHeight="1" x14ac:dyDescent="0.2">
      <c r="H2062" s="36"/>
    </row>
    <row r="2063" spans="8:8" s="32" customFormat="1" ht="12.75" customHeight="1" x14ac:dyDescent="0.2">
      <c r="H2063" s="36"/>
    </row>
    <row r="2064" spans="8:8" s="32" customFormat="1" ht="12.75" customHeight="1" x14ac:dyDescent="0.2">
      <c r="H2064" s="36"/>
    </row>
    <row r="2065" spans="8:8" s="32" customFormat="1" ht="12.75" customHeight="1" x14ac:dyDescent="0.2">
      <c r="H2065" s="36"/>
    </row>
    <row r="2066" spans="8:8" s="32" customFormat="1" ht="12.75" customHeight="1" x14ac:dyDescent="0.2">
      <c r="H2066" s="36"/>
    </row>
    <row r="2067" spans="8:8" s="32" customFormat="1" ht="12.75" customHeight="1" x14ac:dyDescent="0.2">
      <c r="H2067" s="36"/>
    </row>
    <row r="2068" spans="8:8" s="32" customFormat="1" ht="12.75" customHeight="1" x14ac:dyDescent="0.2">
      <c r="H2068" s="36"/>
    </row>
    <row r="2069" spans="8:8" s="32" customFormat="1" ht="12.75" customHeight="1" x14ac:dyDescent="0.2">
      <c r="H2069" s="36"/>
    </row>
    <row r="2070" spans="8:8" s="32" customFormat="1" ht="12.75" customHeight="1" x14ac:dyDescent="0.2">
      <c r="H2070" s="36"/>
    </row>
    <row r="2071" spans="8:8" s="32" customFormat="1" ht="12.75" customHeight="1" x14ac:dyDescent="0.2">
      <c r="H2071" s="36"/>
    </row>
    <row r="2072" spans="8:8" s="32" customFormat="1" ht="12.75" customHeight="1" x14ac:dyDescent="0.2">
      <c r="H2072" s="36"/>
    </row>
    <row r="2073" spans="8:8" s="32" customFormat="1" ht="12.75" customHeight="1" x14ac:dyDescent="0.2">
      <c r="H2073" s="36"/>
    </row>
    <row r="2074" spans="8:8" s="32" customFormat="1" ht="12.75" customHeight="1" x14ac:dyDescent="0.2">
      <c r="H2074" s="36"/>
    </row>
    <row r="2075" spans="8:8" s="32" customFormat="1" ht="12.75" customHeight="1" x14ac:dyDescent="0.2">
      <c r="H2075" s="36"/>
    </row>
    <row r="2076" spans="8:8" s="32" customFormat="1" ht="12.75" customHeight="1" x14ac:dyDescent="0.2">
      <c r="H2076" s="36"/>
    </row>
    <row r="2077" spans="8:8" s="32" customFormat="1" ht="12.75" customHeight="1" x14ac:dyDescent="0.2">
      <c r="H2077" s="36"/>
    </row>
    <row r="2078" spans="8:8" s="32" customFormat="1" ht="12.75" customHeight="1" x14ac:dyDescent="0.2">
      <c r="H2078" s="36"/>
    </row>
    <row r="2079" spans="8:8" s="32" customFormat="1" ht="12.75" customHeight="1" x14ac:dyDescent="0.2">
      <c r="H2079" s="36"/>
    </row>
    <row r="2080" spans="8:8" s="32" customFormat="1" ht="12.75" customHeight="1" x14ac:dyDescent="0.2">
      <c r="H2080" s="36"/>
    </row>
    <row r="2081" spans="8:8" s="32" customFormat="1" ht="12.75" customHeight="1" x14ac:dyDescent="0.2">
      <c r="H2081" s="36"/>
    </row>
    <row r="2082" spans="8:8" s="32" customFormat="1" ht="12.75" customHeight="1" x14ac:dyDescent="0.2">
      <c r="H2082" s="36"/>
    </row>
    <row r="2083" spans="8:8" s="32" customFormat="1" ht="12.75" customHeight="1" x14ac:dyDescent="0.2">
      <c r="H2083" s="36"/>
    </row>
    <row r="2084" spans="8:8" s="32" customFormat="1" ht="12.75" customHeight="1" x14ac:dyDescent="0.2">
      <c r="H2084" s="36"/>
    </row>
    <row r="2085" spans="8:8" s="32" customFormat="1" ht="12.75" customHeight="1" x14ac:dyDescent="0.2">
      <c r="H2085" s="36"/>
    </row>
    <row r="2086" spans="8:8" s="32" customFormat="1" ht="12.75" customHeight="1" x14ac:dyDescent="0.2">
      <c r="H2086" s="36"/>
    </row>
    <row r="2087" spans="8:8" s="32" customFormat="1" ht="12.75" customHeight="1" x14ac:dyDescent="0.2">
      <c r="H2087" s="36"/>
    </row>
    <row r="2088" spans="8:8" s="32" customFormat="1" ht="12.75" customHeight="1" x14ac:dyDescent="0.2">
      <c r="H2088" s="36"/>
    </row>
    <row r="2089" spans="8:8" s="32" customFormat="1" ht="12.75" customHeight="1" x14ac:dyDescent="0.2">
      <c r="H2089" s="36"/>
    </row>
    <row r="2090" spans="8:8" s="32" customFormat="1" ht="12.75" customHeight="1" x14ac:dyDescent="0.2">
      <c r="H2090" s="36"/>
    </row>
    <row r="2091" spans="8:8" s="32" customFormat="1" ht="12.75" customHeight="1" x14ac:dyDescent="0.2">
      <c r="H2091" s="36"/>
    </row>
    <row r="2092" spans="8:8" s="32" customFormat="1" ht="12.75" customHeight="1" x14ac:dyDescent="0.2">
      <c r="H2092" s="36"/>
    </row>
    <row r="2093" spans="8:8" s="32" customFormat="1" ht="12.75" customHeight="1" x14ac:dyDescent="0.2">
      <c r="H2093" s="36"/>
    </row>
    <row r="2094" spans="8:8" s="32" customFormat="1" ht="12.75" customHeight="1" x14ac:dyDescent="0.2">
      <c r="H2094" s="36"/>
    </row>
    <row r="2095" spans="8:8" s="32" customFormat="1" ht="12.75" customHeight="1" x14ac:dyDescent="0.2">
      <c r="H2095" s="36"/>
    </row>
    <row r="2096" spans="8:8" s="32" customFormat="1" ht="12.75" customHeight="1" x14ac:dyDescent="0.2">
      <c r="H2096" s="36"/>
    </row>
    <row r="2097" spans="8:8" s="32" customFormat="1" ht="12.75" customHeight="1" x14ac:dyDescent="0.2">
      <c r="H2097" s="36"/>
    </row>
    <row r="2098" spans="8:8" s="32" customFormat="1" ht="12.75" customHeight="1" x14ac:dyDescent="0.2">
      <c r="H2098" s="36"/>
    </row>
    <row r="2099" spans="8:8" s="32" customFormat="1" ht="12.75" customHeight="1" x14ac:dyDescent="0.2">
      <c r="H2099" s="36"/>
    </row>
    <row r="2100" spans="8:8" s="32" customFormat="1" ht="12.75" customHeight="1" x14ac:dyDescent="0.2">
      <c r="H2100" s="36"/>
    </row>
    <row r="2101" spans="8:8" s="32" customFormat="1" ht="12.75" customHeight="1" x14ac:dyDescent="0.2">
      <c r="H2101" s="36"/>
    </row>
    <row r="2102" spans="8:8" s="32" customFormat="1" ht="12.75" customHeight="1" x14ac:dyDescent="0.2">
      <c r="H2102" s="36"/>
    </row>
    <row r="2103" spans="8:8" s="32" customFormat="1" ht="12.75" customHeight="1" x14ac:dyDescent="0.2">
      <c r="H2103" s="36"/>
    </row>
    <row r="2104" spans="8:8" s="32" customFormat="1" ht="12.75" customHeight="1" x14ac:dyDescent="0.2">
      <c r="H2104" s="36"/>
    </row>
    <row r="2105" spans="8:8" s="32" customFormat="1" ht="12.75" customHeight="1" x14ac:dyDescent="0.2">
      <c r="H2105" s="36"/>
    </row>
    <row r="2106" spans="8:8" s="32" customFormat="1" ht="12.75" customHeight="1" x14ac:dyDescent="0.2">
      <c r="H2106" s="36"/>
    </row>
    <row r="2107" spans="8:8" s="32" customFormat="1" ht="12.75" customHeight="1" x14ac:dyDescent="0.2">
      <c r="H2107" s="36"/>
    </row>
    <row r="2108" spans="8:8" s="32" customFormat="1" ht="12.75" customHeight="1" x14ac:dyDescent="0.2">
      <c r="H2108" s="36"/>
    </row>
    <row r="2109" spans="8:8" s="32" customFormat="1" ht="12.75" customHeight="1" x14ac:dyDescent="0.2">
      <c r="H2109" s="36"/>
    </row>
    <row r="2110" spans="8:8" s="32" customFormat="1" ht="12.75" customHeight="1" x14ac:dyDescent="0.2">
      <c r="H2110" s="36"/>
    </row>
    <row r="2111" spans="8:8" s="32" customFormat="1" ht="12.75" customHeight="1" x14ac:dyDescent="0.2">
      <c r="H2111" s="36"/>
    </row>
    <row r="2112" spans="8:8" s="32" customFormat="1" ht="12.75" customHeight="1" x14ac:dyDescent="0.2">
      <c r="H2112" s="36"/>
    </row>
    <row r="2113" spans="8:8" s="32" customFormat="1" ht="12.75" customHeight="1" x14ac:dyDescent="0.2">
      <c r="H2113" s="36"/>
    </row>
    <row r="2114" spans="8:8" s="32" customFormat="1" ht="12.75" customHeight="1" x14ac:dyDescent="0.2">
      <c r="H2114" s="36"/>
    </row>
    <row r="2115" spans="8:8" s="32" customFormat="1" ht="12.75" customHeight="1" x14ac:dyDescent="0.2">
      <c r="H2115" s="36"/>
    </row>
    <row r="2116" spans="8:8" s="32" customFormat="1" ht="12.75" customHeight="1" x14ac:dyDescent="0.2">
      <c r="H2116" s="36"/>
    </row>
    <row r="2117" spans="8:8" s="32" customFormat="1" ht="12.75" customHeight="1" x14ac:dyDescent="0.2">
      <c r="H2117" s="36"/>
    </row>
    <row r="2118" spans="8:8" s="32" customFormat="1" ht="12.75" customHeight="1" x14ac:dyDescent="0.2">
      <c r="H2118" s="36"/>
    </row>
    <row r="2119" spans="8:8" s="32" customFormat="1" ht="12.75" customHeight="1" x14ac:dyDescent="0.2">
      <c r="H2119" s="36"/>
    </row>
    <row r="2120" spans="8:8" s="32" customFormat="1" ht="12.75" customHeight="1" x14ac:dyDescent="0.2">
      <c r="H2120" s="36"/>
    </row>
    <row r="2121" spans="8:8" s="32" customFormat="1" ht="12.75" customHeight="1" x14ac:dyDescent="0.2">
      <c r="H2121" s="36"/>
    </row>
    <row r="2122" spans="8:8" s="32" customFormat="1" ht="12.75" customHeight="1" x14ac:dyDescent="0.2">
      <c r="H2122" s="36"/>
    </row>
    <row r="2123" spans="8:8" s="32" customFormat="1" ht="12.75" customHeight="1" x14ac:dyDescent="0.2">
      <c r="H2123" s="36"/>
    </row>
    <row r="2124" spans="8:8" s="32" customFormat="1" ht="12.75" customHeight="1" x14ac:dyDescent="0.2">
      <c r="H2124" s="36"/>
    </row>
    <row r="2125" spans="8:8" s="32" customFormat="1" ht="12.75" customHeight="1" x14ac:dyDescent="0.2">
      <c r="H2125" s="36"/>
    </row>
    <row r="2126" spans="8:8" s="32" customFormat="1" ht="12.75" customHeight="1" x14ac:dyDescent="0.2">
      <c r="H2126" s="36"/>
    </row>
    <row r="2127" spans="8:8" s="32" customFormat="1" ht="12.75" customHeight="1" x14ac:dyDescent="0.2">
      <c r="H2127" s="36"/>
    </row>
    <row r="2128" spans="8:8" s="32" customFormat="1" ht="12.75" customHeight="1" x14ac:dyDescent="0.2">
      <c r="H2128" s="36"/>
    </row>
    <row r="2129" spans="8:8" s="32" customFormat="1" ht="12.75" customHeight="1" x14ac:dyDescent="0.2">
      <c r="H2129" s="36"/>
    </row>
    <row r="2130" spans="8:8" s="32" customFormat="1" ht="12.75" customHeight="1" x14ac:dyDescent="0.2">
      <c r="H2130" s="36"/>
    </row>
    <row r="2131" spans="8:8" s="32" customFormat="1" ht="12.75" customHeight="1" x14ac:dyDescent="0.2">
      <c r="H2131" s="36"/>
    </row>
    <row r="2132" spans="8:8" s="32" customFormat="1" ht="12.75" customHeight="1" x14ac:dyDescent="0.2">
      <c r="H2132" s="36"/>
    </row>
    <row r="2133" spans="8:8" s="32" customFormat="1" ht="12.75" customHeight="1" x14ac:dyDescent="0.2">
      <c r="H2133" s="36"/>
    </row>
    <row r="2134" spans="8:8" s="32" customFormat="1" ht="12.75" customHeight="1" x14ac:dyDescent="0.2">
      <c r="H2134" s="36"/>
    </row>
    <row r="2135" spans="8:8" s="32" customFormat="1" ht="12.75" customHeight="1" x14ac:dyDescent="0.2">
      <c r="H2135" s="36"/>
    </row>
    <row r="2136" spans="8:8" s="32" customFormat="1" ht="12.75" customHeight="1" x14ac:dyDescent="0.2">
      <c r="H2136" s="36"/>
    </row>
    <row r="2137" spans="8:8" s="32" customFormat="1" ht="12.75" customHeight="1" x14ac:dyDescent="0.2">
      <c r="H2137" s="36"/>
    </row>
    <row r="2138" spans="8:8" s="32" customFormat="1" ht="12.75" customHeight="1" x14ac:dyDescent="0.2">
      <c r="H2138" s="36"/>
    </row>
    <row r="2139" spans="8:8" s="32" customFormat="1" ht="12.75" customHeight="1" x14ac:dyDescent="0.2">
      <c r="H2139" s="36"/>
    </row>
    <row r="2140" spans="8:8" s="32" customFormat="1" ht="12.75" customHeight="1" x14ac:dyDescent="0.2">
      <c r="H2140" s="36"/>
    </row>
    <row r="2141" spans="8:8" s="32" customFormat="1" ht="12.75" customHeight="1" x14ac:dyDescent="0.2">
      <c r="H2141" s="36"/>
    </row>
    <row r="2142" spans="8:8" s="32" customFormat="1" ht="12.75" customHeight="1" x14ac:dyDescent="0.2">
      <c r="H2142" s="36"/>
    </row>
    <row r="2143" spans="8:8" s="32" customFormat="1" ht="12.75" customHeight="1" x14ac:dyDescent="0.2">
      <c r="H2143" s="36"/>
    </row>
    <row r="2144" spans="8:8" s="32" customFormat="1" ht="12.75" customHeight="1" x14ac:dyDescent="0.2">
      <c r="H2144" s="36"/>
    </row>
    <row r="2145" spans="8:8" s="32" customFormat="1" ht="12.75" customHeight="1" x14ac:dyDescent="0.2">
      <c r="H2145" s="36"/>
    </row>
    <row r="2146" spans="8:8" s="32" customFormat="1" ht="12.75" customHeight="1" x14ac:dyDescent="0.2">
      <c r="H2146" s="36"/>
    </row>
    <row r="2147" spans="8:8" s="32" customFormat="1" ht="12.75" customHeight="1" x14ac:dyDescent="0.2">
      <c r="H2147" s="36"/>
    </row>
    <row r="2148" spans="8:8" s="32" customFormat="1" ht="12.75" customHeight="1" x14ac:dyDescent="0.2">
      <c r="H2148" s="36"/>
    </row>
    <row r="2149" spans="8:8" s="32" customFormat="1" ht="12.75" customHeight="1" x14ac:dyDescent="0.2">
      <c r="H2149" s="36"/>
    </row>
    <row r="2150" spans="8:8" s="32" customFormat="1" ht="12.75" customHeight="1" x14ac:dyDescent="0.2">
      <c r="H2150" s="36"/>
    </row>
    <row r="2151" spans="8:8" s="32" customFormat="1" ht="12.75" customHeight="1" x14ac:dyDescent="0.2">
      <c r="H2151" s="36"/>
    </row>
    <row r="2152" spans="8:8" s="32" customFormat="1" ht="12.75" customHeight="1" x14ac:dyDescent="0.2">
      <c r="H2152" s="36"/>
    </row>
    <row r="2153" spans="8:8" s="32" customFormat="1" ht="12.75" customHeight="1" x14ac:dyDescent="0.2">
      <c r="H2153" s="36"/>
    </row>
    <row r="2154" spans="8:8" s="32" customFormat="1" ht="12.75" customHeight="1" x14ac:dyDescent="0.2">
      <c r="H2154" s="36"/>
    </row>
    <row r="2155" spans="8:8" s="32" customFormat="1" ht="12.75" customHeight="1" x14ac:dyDescent="0.2">
      <c r="H2155" s="36"/>
    </row>
    <row r="2156" spans="8:8" s="32" customFormat="1" ht="12.75" customHeight="1" x14ac:dyDescent="0.2">
      <c r="H2156" s="36"/>
    </row>
    <row r="2157" spans="8:8" s="32" customFormat="1" ht="12.75" customHeight="1" x14ac:dyDescent="0.2">
      <c r="H2157" s="36"/>
    </row>
    <row r="2158" spans="8:8" s="32" customFormat="1" ht="12.75" customHeight="1" x14ac:dyDescent="0.2">
      <c r="H2158" s="36"/>
    </row>
    <row r="2159" spans="8:8" s="32" customFormat="1" ht="12.75" customHeight="1" x14ac:dyDescent="0.2">
      <c r="H2159" s="36"/>
    </row>
    <row r="2160" spans="8:8" s="32" customFormat="1" ht="12.75" customHeight="1" x14ac:dyDescent="0.2">
      <c r="H2160" s="36"/>
    </row>
    <row r="2161" spans="8:8" s="32" customFormat="1" ht="12.75" customHeight="1" x14ac:dyDescent="0.2">
      <c r="H2161" s="36"/>
    </row>
    <row r="2162" spans="8:8" s="32" customFormat="1" ht="12.75" customHeight="1" x14ac:dyDescent="0.2">
      <c r="H2162" s="36"/>
    </row>
    <row r="2163" spans="8:8" s="32" customFormat="1" ht="12.75" customHeight="1" x14ac:dyDescent="0.2">
      <c r="H2163" s="36"/>
    </row>
    <row r="2164" spans="8:8" s="32" customFormat="1" ht="12.75" customHeight="1" x14ac:dyDescent="0.2">
      <c r="H2164" s="36"/>
    </row>
    <row r="2165" spans="8:8" s="32" customFormat="1" ht="12.75" customHeight="1" x14ac:dyDescent="0.2">
      <c r="H2165" s="36"/>
    </row>
    <row r="2166" spans="8:8" s="32" customFormat="1" ht="12.75" customHeight="1" x14ac:dyDescent="0.2">
      <c r="H2166" s="36"/>
    </row>
    <row r="2167" spans="8:8" s="32" customFormat="1" ht="12.75" customHeight="1" x14ac:dyDescent="0.2">
      <c r="H2167" s="36"/>
    </row>
    <row r="2168" spans="8:8" s="32" customFormat="1" ht="12.75" customHeight="1" x14ac:dyDescent="0.2">
      <c r="H2168" s="36"/>
    </row>
    <row r="2169" spans="8:8" s="32" customFormat="1" ht="12.75" customHeight="1" x14ac:dyDescent="0.2">
      <c r="H2169" s="36"/>
    </row>
    <row r="2170" spans="8:8" s="32" customFormat="1" ht="12.75" customHeight="1" x14ac:dyDescent="0.2">
      <c r="H2170" s="36"/>
    </row>
    <row r="2171" spans="8:8" s="32" customFormat="1" ht="12.75" customHeight="1" x14ac:dyDescent="0.2">
      <c r="H2171" s="36"/>
    </row>
    <row r="2172" spans="8:8" s="32" customFormat="1" ht="12.75" customHeight="1" x14ac:dyDescent="0.2">
      <c r="H2172" s="36"/>
    </row>
    <row r="2173" spans="8:8" s="32" customFormat="1" ht="12.75" customHeight="1" x14ac:dyDescent="0.2">
      <c r="H2173" s="36"/>
    </row>
    <row r="2174" spans="8:8" s="32" customFormat="1" ht="12.75" customHeight="1" x14ac:dyDescent="0.2">
      <c r="H2174" s="36"/>
    </row>
    <row r="2175" spans="8:8" s="32" customFormat="1" ht="12.75" customHeight="1" x14ac:dyDescent="0.2">
      <c r="H2175" s="36"/>
    </row>
    <row r="2176" spans="8:8" s="32" customFormat="1" ht="12.75" customHeight="1" x14ac:dyDescent="0.2">
      <c r="H2176" s="36"/>
    </row>
    <row r="2177" spans="8:8" s="32" customFormat="1" ht="12.75" customHeight="1" x14ac:dyDescent="0.2">
      <c r="H2177" s="36"/>
    </row>
    <row r="2178" spans="8:8" s="32" customFormat="1" ht="12.75" customHeight="1" x14ac:dyDescent="0.2">
      <c r="H2178" s="36"/>
    </row>
    <row r="2179" spans="8:8" s="32" customFormat="1" ht="12.75" customHeight="1" x14ac:dyDescent="0.2">
      <c r="H2179" s="36"/>
    </row>
    <row r="2180" spans="8:8" s="32" customFormat="1" ht="12.75" customHeight="1" x14ac:dyDescent="0.2">
      <c r="H2180" s="36"/>
    </row>
    <row r="2181" spans="8:8" s="32" customFormat="1" ht="12.75" customHeight="1" x14ac:dyDescent="0.2">
      <c r="H2181" s="36"/>
    </row>
    <row r="2182" spans="8:8" s="32" customFormat="1" ht="12.75" customHeight="1" x14ac:dyDescent="0.2">
      <c r="H2182" s="36"/>
    </row>
    <row r="2183" spans="8:8" s="32" customFormat="1" ht="12.75" customHeight="1" x14ac:dyDescent="0.2">
      <c r="H2183" s="36"/>
    </row>
    <row r="2184" spans="8:8" s="32" customFormat="1" ht="12.75" customHeight="1" x14ac:dyDescent="0.2">
      <c r="H2184" s="36"/>
    </row>
    <row r="2185" spans="8:8" s="32" customFormat="1" ht="12.75" customHeight="1" x14ac:dyDescent="0.2">
      <c r="H2185" s="36"/>
    </row>
    <row r="2186" spans="8:8" s="32" customFormat="1" ht="12.75" customHeight="1" x14ac:dyDescent="0.2">
      <c r="H2186" s="36"/>
    </row>
    <row r="2187" spans="8:8" s="32" customFormat="1" ht="12.75" customHeight="1" x14ac:dyDescent="0.2">
      <c r="H2187" s="36"/>
    </row>
    <row r="2188" spans="8:8" s="32" customFormat="1" ht="12.75" customHeight="1" x14ac:dyDescent="0.2">
      <c r="H2188" s="36"/>
    </row>
    <row r="2189" spans="8:8" s="32" customFormat="1" ht="12.75" customHeight="1" x14ac:dyDescent="0.2">
      <c r="H2189" s="36"/>
    </row>
    <row r="2190" spans="8:8" s="32" customFormat="1" ht="12.75" customHeight="1" x14ac:dyDescent="0.2">
      <c r="H2190" s="36"/>
    </row>
    <row r="2191" spans="8:8" s="32" customFormat="1" ht="12.75" customHeight="1" x14ac:dyDescent="0.2">
      <c r="H2191" s="36"/>
    </row>
    <row r="2192" spans="8:8" s="32" customFormat="1" ht="12.75" customHeight="1" x14ac:dyDescent="0.2">
      <c r="H2192" s="36"/>
    </row>
    <row r="2193" spans="8:8" s="32" customFormat="1" ht="12.75" customHeight="1" x14ac:dyDescent="0.2">
      <c r="H2193" s="36"/>
    </row>
    <row r="2194" spans="8:8" s="32" customFormat="1" ht="12.75" customHeight="1" x14ac:dyDescent="0.2">
      <c r="H2194" s="36"/>
    </row>
    <row r="2195" spans="8:8" s="32" customFormat="1" ht="12.75" customHeight="1" x14ac:dyDescent="0.2">
      <c r="H2195" s="36"/>
    </row>
    <row r="2196" spans="8:8" s="32" customFormat="1" ht="12.75" customHeight="1" x14ac:dyDescent="0.2">
      <c r="H2196" s="36"/>
    </row>
    <row r="2197" spans="8:8" s="32" customFormat="1" ht="12.75" customHeight="1" x14ac:dyDescent="0.2">
      <c r="H2197" s="36"/>
    </row>
    <row r="2198" spans="8:8" s="32" customFormat="1" ht="12.75" customHeight="1" x14ac:dyDescent="0.2">
      <c r="H2198" s="36"/>
    </row>
    <row r="2199" spans="8:8" s="32" customFormat="1" ht="12.75" customHeight="1" x14ac:dyDescent="0.2">
      <c r="H2199" s="36"/>
    </row>
    <row r="2200" spans="8:8" s="32" customFormat="1" ht="12.75" customHeight="1" x14ac:dyDescent="0.2">
      <c r="H2200" s="36"/>
    </row>
    <row r="2201" spans="8:8" s="32" customFormat="1" ht="12.75" customHeight="1" x14ac:dyDescent="0.2">
      <c r="H2201" s="36"/>
    </row>
    <row r="2202" spans="8:8" s="32" customFormat="1" ht="12.75" customHeight="1" x14ac:dyDescent="0.2">
      <c r="H2202" s="36"/>
    </row>
    <row r="2203" spans="8:8" s="32" customFormat="1" ht="12.75" customHeight="1" x14ac:dyDescent="0.2">
      <c r="H2203" s="36"/>
    </row>
    <row r="2204" spans="8:8" s="32" customFormat="1" ht="12.75" customHeight="1" x14ac:dyDescent="0.2">
      <c r="H2204" s="36"/>
    </row>
    <row r="2205" spans="8:8" s="32" customFormat="1" ht="12.75" customHeight="1" x14ac:dyDescent="0.2">
      <c r="H2205" s="36"/>
    </row>
    <row r="2206" spans="8:8" s="32" customFormat="1" ht="12.75" customHeight="1" x14ac:dyDescent="0.2">
      <c r="H2206" s="36"/>
    </row>
    <row r="2207" spans="8:8" s="32" customFormat="1" ht="12.75" customHeight="1" x14ac:dyDescent="0.2">
      <c r="H2207" s="36"/>
    </row>
    <row r="2208" spans="8:8" s="32" customFormat="1" ht="12.75" customHeight="1" x14ac:dyDescent="0.2">
      <c r="H2208" s="36"/>
    </row>
    <row r="2209" spans="8:8" s="32" customFormat="1" ht="12.75" customHeight="1" x14ac:dyDescent="0.2">
      <c r="H2209" s="36"/>
    </row>
    <row r="2210" spans="8:8" s="32" customFormat="1" ht="12.75" customHeight="1" x14ac:dyDescent="0.2">
      <c r="H2210" s="36"/>
    </row>
    <row r="2211" spans="8:8" s="32" customFormat="1" ht="12.75" customHeight="1" x14ac:dyDescent="0.2">
      <c r="H2211" s="36"/>
    </row>
    <row r="2212" spans="8:8" s="32" customFormat="1" ht="12.75" customHeight="1" x14ac:dyDescent="0.2">
      <c r="H2212" s="36"/>
    </row>
    <row r="2213" spans="8:8" s="32" customFormat="1" ht="12.75" customHeight="1" x14ac:dyDescent="0.2">
      <c r="H2213" s="36"/>
    </row>
    <row r="2214" spans="8:8" s="32" customFormat="1" ht="12.75" customHeight="1" x14ac:dyDescent="0.2">
      <c r="H2214" s="36"/>
    </row>
    <row r="2215" spans="8:8" s="32" customFormat="1" ht="12.75" customHeight="1" x14ac:dyDescent="0.2">
      <c r="H2215" s="36"/>
    </row>
    <row r="2216" spans="8:8" s="32" customFormat="1" ht="12.75" customHeight="1" x14ac:dyDescent="0.2">
      <c r="H2216" s="36"/>
    </row>
    <row r="2217" spans="8:8" s="32" customFormat="1" ht="12.75" customHeight="1" x14ac:dyDescent="0.2">
      <c r="H2217" s="36"/>
    </row>
    <row r="2218" spans="8:8" s="32" customFormat="1" ht="12.75" customHeight="1" x14ac:dyDescent="0.2">
      <c r="H2218" s="36"/>
    </row>
    <row r="2219" spans="8:8" s="32" customFormat="1" ht="12.75" customHeight="1" x14ac:dyDescent="0.2">
      <c r="H2219" s="36"/>
    </row>
    <row r="2220" spans="8:8" s="32" customFormat="1" ht="12.75" customHeight="1" x14ac:dyDescent="0.2">
      <c r="H2220" s="36"/>
    </row>
    <row r="2221" spans="8:8" s="32" customFormat="1" ht="12.75" customHeight="1" x14ac:dyDescent="0.2">
      <c r="H2221" s="36"/>
    </row>
    <row r="2222" spans="8:8" s="32" customFormat="1" ht="12.75" customHeight="1" x14ac:dyDescent="0.2">
      <c r="H2222" s="36"/>
    </row>
    <row r="2223" spans="8:8" s="32" customFormat="1" ht="12.75" customHeight="1" x14ac:dyDescent="0.2">
      <c r="H2223" s="36"/>
    </row>
    <row r="2224" spans="8:8" s="32" customFormat="1" ht="12.75" customHeight="1" x14ac:dyDescent="0.2">
      <c r="H2224" s="36"/>
    </row>
    <row r="2225" spans="8:8" s="32" customFormat="1" ht="12.75" customHeight="1" x14ac:dyDescent="0.2">
      <c r="H2225" s="36"/>
    </row>
    <row r="2226" spans="8:8" s="32" customFormat="1" ht="12.75" customHeight="1" x14ac:dyDescent="0.2">
      <c r="H2226" s="36"/>
    </row>
    <row r="2227" spans="8:8" s="32" customFormat="1" ht="12.75" customHeight="1" x14ac:dyDescent="0.2">
      <c r="H2227" s="36"/>
    </row>
    <row r="2228" spans="8:8" s="32" customFormat="1" ht="12.75" customHeight="1" x14ac:dyDescent="0.2">
      <c r="H2228" s="36"/>
    </row>
    <row r="2229" spans="8:8" s="32" customFormat="1" ht="12.75" customHeight="1" x14ac:dyDescent="0.2">
      <c r="H2229" s="36"/>
    </row>
    <row r="2230" spans="8:8" s="32" customFormat="1" ht="12.75" customHeight="1" x14ac:dyDescent="0.2">
      <c r="H2230" s="36"/>
    </row>
    <row r="2231" spans="8:8" s="32" customFormat="1" ht="12.75" customHeight="1" x14ac:dyDescent="0.2">
      <c r="H2231" s="36"/>
    </row>
    <row r="2232" spans="8:8" s="32" customFormat="1" ht="12.75" customHeight="1" x14ac:dyDescent="0.2">
      <c r="H2232" s="36"/>
    </row>
    <row r="2233" spans="8:8" s="32" customFormat="1" ht="12.75" customHeight="1" x14ac:dyDescent="0.2">
      <c r="H2233" s="36"/>
    </row>
    <row r="2234" spans="8:8" s="32" customFormat="1" ht="12.75" customHeight="1" x14ac:dyDescent="0.2">
      <c r="H2234" s="36"/>
    </row>
    <row r="2235" spans="8:8" s="32" customFormat="1" ht="12.75" customHeight="1" x14ac:dyDescent="0.2">
      <c r="H2235" s="36"/>
    </row>
    <row r="2236" spans="8:8" s="32" customFormat="1" ht="12.75" customHeight="1" x14ac:dyDescent="0.2">
      <c r="H2236" s="36"/>
    </row>
    <row r="2237" spans="8:8" s="32" customFormat="1" ht="12.75" customHeight="1" x14ac:dyDescent="0.2">
      <c r="H2237" s="36"/>
    </row>
    <row r="2238" spans="8:8" s="32" customFormat="1" ht="12.75" customHeight="1" x14ac:dyDescent="0.2">
      <c r="H2238" s="36"/>
    </row>
    <row r="2239" spans="8:8" s="32" customFormat="1" ht="12.75" customHeight="1" x14ac:dyDescent="0.2">
      <c r="H2239" s="36"/>
    </row>
    <row r="2240" spans="8:8" s="32" customFormat="1" ht="12.75" customHeight="1" x14ac:dyDescent="0.2">
      <c r="H2240" s="36"/>
    </row>
    <row r="2241" spans="8:8" s="32" customFormat="1" ht="12.75" customHeight="1" x14ac:dyDescent="0.2">
      <c r="H2241" s="36"/>
    </row>
    <row r="2242" spans="8:8" s="32" customFormat="1" ht="12.75" customHeight="1" x14ac:dyDescent="0.2">
      <c r="H2242" s="36"/>
    </row>
    <row r="2243" spans="8:8" s="32" customFormat="1" ht="12.75" customHeight="1" x14ac:dyDescent="0.2">
      <c r="H2243" s="36"/>
    </row>
    <row r="2244" spans="8:8" s="32" customFormat="1" ht="12.75" customHeight="1" x14ac:dyDescent="0.2">
      <c r="H2244" s="36"/>
    </row>
    <row r="2245" spans="8:8" s="32" customFormat="1" ht="12.75" customHeight="1" x14ac:dyDescent="0.2">
      <c r="H2245" s="36"/>
    </row>
    <row r="2246" spans="8:8" s="32" customFormat="1" ht="12.75" customHeight="1" x14ac:dyDescent="0.2">
      <c r="H2246" s="36"/>
    </row>
    <row r="2247" spans="8:8" s="32" customFormat="1" ht="12.75" customHeight="1" x14ac:dyDescent="0.2">
      <c r="H2247" s="36"/>
    </row>
    <row r="2248" spans="8:8" s="32" customFormat="1" ht="12.75" customHeight="1" x14ac:dyDescent="0.2">
      <c r="H2248" s="36"/>
    </row>
    <row r="2249" spans="8:8" s="32" customFormat="1" ht="12.75" customHeight="1" x14ac:dyDescent="0.2">
      <c r="H2249" s="36"/>
    </row>
    <row r="2250" spans="8:8" s="32" customFormat="1" ht="12.75" customHeight="1" x14ac:dyDescent="0.2">
      <c r="H2250" s="36"/>
    </row>
    <row r="2251" spans="8:8" s="32" customFormat="1" ht="12.75" customHeight="1" x14ac:dyDescent="0.2">
      <c r="H2251" s="36"/>
    </row>
    <row r="2252" spans="8:8" s="32" customFormat="1" ht="12.75" customHeight="1" x14ac:dyDescent="0.2">
      <c r="H2252" s="36"/>
    </row>
    <row r="2253" spans="8:8" s="32" customFormat="1" ht="12.75" customHeight="1" x14ac:dyDescent="0.2">
      <c r="H2253" s="36"/>
    </row>
    <row r="2254" spans="8:8" s="32" customFormat="1" ht="12.75" customHeight="1" x14ac:dyDescent="0.2">
      <c r="H2254" s="36"/>
    </row>
    <row r="2255" spans="8:8" s="32" customFormat="1" ht="12.75" customHeight="1" x14ac:dyDescent="0.2">
      <c r="H2255" s="36"/>
    </row>
    <row r="2256" spans="8:8" s="32" customFormat="1" ht="12.75" customHeight="1" x14ac:dyDescent="0.2">
      <c r="H2256" s="36"/>
    </row>
    <row r="2257" spans="8:8" s="32" customFormat="1" ht="12.75" customHeight="1" x14ac:dyDescent="0.2">
      <c r="H2257" s="36"/>
    </row>
    <row r="2258" spans="8:8" s="32" customFormat="1" ht="12.75" customHeight="1" x14ac:dyDescent="0.2">
      <c r="H2258" s="36"/>
    </row>
    <row r="2259" spans="8:8" s="32" customFormat="1" ht="12.75" customHeight="1" x14ac:dyDescent="0.2">
      <c r="H2259" s="36"/>
    </row>
    <row r="2260" spans="8:8" s="32" customFormat="1" ht="12.75" customHeight="1" x14ac:dyDescent="0.2">
      <c r="H2260" s="36"/>
    </row>
    <row r="2261" spans="8:8" s="32" customFormat="1" ht="12.75" customHeight="1" x14ac:dyDescent="0.2">
      <c r="H2261" s="36"/>
    </row>
    <row r="2262" spans="8:8" s="32" customFormat="1" ht="12.75" customHeight="1" x14ac:dyDescent="0.2">
      <c r="H2262" s="36"/>
    </row>
    <row r="2263" spans="8:8" s="32" customFormat="1" ht="12.75" customHeight="1" x14ac:dyDescent="0.2">
      <c r="H2263" s="36"/>
    </row>
    <row r="2264" spans="8:8" s="32" customFormat="1" ht="12.75" customHeight="1" x14ac:dyDescent="0.2">
      <c r="H2264" s="36"/>
    </row>
    <row r="2265" spans="8:8" s="32" customFormat="1" ht="12.75" customHeight="1" x14ac:dyDescent="0.2">
      <c r="H2265" s="36"/>
    </row>
    <row r="2266" spans="8:8" s="32" customFormat="1" ht="12.75" customHeight="1" x14ac:dyDescent="0.2">
      <c r="H2266" s="36"/>
    </row>
    <row r="2267" spans="8:8" s="32" customFormat="1" ht="12.75" customHeight="1" x14ac:dyDescent="0.2">
      <c r="H2267" s="36"/>
    </row>
    <row r="2268" spans="8:8" s="32" customFormat="1" ht="12.75" customHeight="1" x14ac:dyDescent="0.2">
      <c r="H2268" s="36"/>
    </row>
    <row r="2269" spans="8:8" s="32" customFormat="1" ht="12.75" customHeight="1" x14ac:dyDescent="0.2">
      <c r="H2269" s="36"/>
    </row>
    <row r="2270" spans="8:8" s="32" customFormat="1" ht="12.75" customHeight="1" x14ac:dyDescent="0.2">
      <c r="H2270" s="36"/>
    </row>
    <row r="2271" spans="8:8" s="32" customFormat="1" ht="12.75" customHeight="1" x14ac:dyDescent="0.2">
      <c r="H2271" s="36"/>
    </row>
    <row r="2272" spans="8:8" s="32" customFormat="1" ht="12.75" customHeight="1" x14ac:dyDescent="0.2">
      <c r="H2272" s="36"/>
    </row>
    <row r="2273" spans="8:8" s="32" customFormat="1" ht="12.75" customHeight="1" x14ac:dyDescent="0.2">
      <c r="H2273" s="36"/>
    </row>
    <row r="2274" spans="8:8" s="32" customFormat="1" ht="12.75" customHeight="1" x14ac:dyDescent="0.2">
      <c r="H2274" s="36"/>
    </row>
    <row r="2275" spans="8:8" s="32" customFormat="1" ht="12.75" customHeight="1" x14ac:dyDescent="0.2">
      <c r="H2275" s="36"/>
    </row>
    <row r="2276" spans="8:8" s="32" customFormat="1" ht="12.75" customHeight="1" x14ac:dyDescent="0.2">
      <c r="H2276" s="36"/>
    </row>
    <row r="2277" spans="8:8" s="32" customFormat="1" ht="12.75" customHeight="1" x14ac:dyDescent="0.2">
      <c r="H2277" s="36"/>
    </row>
    <row r="2278" spans="8:8" s="32" customFormat="1" ht="12.75" customHeight="1" x14ac:dyDescent="0.2">
      <c r="H2278" s="36"/>
    </row>
    <row r="2279" spans="8:8" s="32" customFormat="1" ht="12.75" customHeight="1" x14ac:dyDescent="0.2">
      <c r="H2279" s="36"/>
    </row>
    <row r="2280" spans="8:8" s="32" customFormat="1" ht="12.75" customHeight="1" x14ac:dyDescent="0.2">
      <c r="H2280" s="36"/>
    </row>
    <row r="2281" spans="8:8" s="32" customFormat="1" ht="12.75" customHeight="1" x14ac:dyDescent="0.2">
      <c r="H2281" s="36"/>
    </row>
    <row r="2282" spans="8:8" s="32" customFormat="1" ht="12.75" customHeight="1" x14ac:dyDescent="0.2">
      <c r="H2282" s="36"/>
    </row>
    <row r="2283" spans="8:8" s="32" customFormat="1" ht="12.75" customHeight="1" x14ac:dyDescent="0.2">
      <c r="H2283" s="36"/>
    </row>
    <row r="2284" spans="8:8" s="32" customFormat="1" ht="12.75" customHeight="1" x14ac:dyDescent="0.2">
      <c r="H2284" s="36"/>
    </row>
    <row r="2285" spans="8:8" s="32" customFormat="1" ht="12.75" customHeight="1" x14ac:dyDescent="0.2">
      <c r="H2285" s="36"/>
    </row>
    <row r="2286" spans="8:8" s="32" customFormat="1" ht="12.75" customHeight="1" x14ac:dyDescent="0.2">
      <c r="H2286" s="36"/>
    </row>
    <row r="2287" spans="8:8" s="32" customFormat="1" ht="12.75" customHeight="1" x14ac:dyDescent="0.2">
      <c r="H2287" s="36"/>
    </row>
    <row r="2288" spans="8:8" s="32" customFormat="1" ht="12.75" customHeight="1" x14ac:dyDescent="0.2">
      <c r="H2288" s="36"/>
    </row>
    <row r="2289" spans="8:8" s="32" customFormat="1" ht="12.75" customHeight="1" x14ac:dyDescent="0.2">
      <c r="H2289" s="36"/>
    </row>
    <row r="2290" spans="8:8" s="32" customFormat="1" ht="12.75" customHeight="1" x14ac:dyDescent="0.2">
      <c r="H2290" s="36"/>
    </row>
    <row r="2291" spans="8:8" s="32" customFormat="1" ht="12.75" customHeight="1" x14ac:dyDescent="0.2">
      <c r="H2291" s="36"/>
    </row>
    <row r="2292" spans="8:8" s="32" customFormat="1" ht="12.75" customHeight="1" x14ac:dyDescent="0.2">
      <c r="H2292" s="36"/>
    </row>
    <row r="2293" spans="8:8" s="32" customFormat="1" ht="12.75" customHeight="1" x14ac:dyDescent="0.2">
      <c r="H2293" s="36"/>
    </row>
    <row r="2294" spans="8:8" s="32" customFormat="1" ht="12.75" customHeight="1" x14ac:dyDescent="0.2">
      <c r="H2294" s="36"/>
    </row>
    <row r="2295" spans="8:8" s="32" customFormat="1" ht="12.75" customHeight="1" x14ac:dyDescent="0.2">
      <c r="H2295" s="36"/>
    </row>
    <row r="2296" spans="8:8" s="32" customFormat="1" ht="12.75" customHeight="1" x14ac:dyDescent="0.2">
      <c r="H2296" s="36"/>
    </row>
    <row r="2297" spans="8:8" s="32" customFormat="1" ht="12.75" customHeight="1" x14ac:dyDescent="0.2">
      <c r="H2297" s="36"/>
    </row>
    <row r="2298" spans="8:8" s="32" customFormat="1" ht="12.75" customHeight="1" x14ac:dyDescent="0.2">
      <c r="H2298" s="36"/>
    </row>
    <row r="2299" spans="8:8" s="32" customFormat="1" ht="12.75" customHeight="1" x14ac:dyDescent="0.2">
      <c r="H2299" s="36"/>
    </row>
    <row r="2300" spans="8:8" s="32" customFormat="1" ht="12.75" customHeight="1" x14ac:dyDescent="0.2">
      <c r="H2300" s="36"/>
    </row>
    <row r="2301" spans="8:8" s="32" customFormat="1" ht="12.75" customHeight="1" x14ac:dyDescent="0.2">
      <c r="H2301" s="36"/>
    </row>
    <row r="2302" spans="8:8" s="32" customFormat="1" ht="12.75" customHeight="1" x14ac:dyDescent="0.2">
      <c r="H2302" s="36"/>
    </row>
    <row r="2303" spans="8:8" s="32" customFormat="1" ht="12.75" customHeight="1" x14ac:dyDescent="0.2">
      <c r="H2303" s="36"/>
    </row>
    <row r="2304" spans="8:8" s="32" customFormat="1" ht="12.75" customHeight="1" x14ac:dyDescent="0.2">
      <c r="H2304" s="36"/>
    </row>
    <row r="2305" spans="8:8" s="32" customFormat="1" ht="12.75" customHeight="1" x14ac:dyDescent="0.2">
      <c r="H2305" s="36"/>
    </row>
    <row r="2306" spans="8:8" s="32" customFormat="1" ht="12.75" customHeight="1" x14ac:dyDescent="0.2">
      <c r="H2306" s="36"/>
    </row>
    <row r="2307" spans="8:8" s="32" customFormat="1" ht="12.75" customHeight="1" x14ac:dyDescent="0.2">
      <c r="H2307" s="36"/>
    </row>
    <row r="2308" spans="8:8" s="32" customFormat="1" ht="12.75" customHeight="1" x14ac:dyDescent="0.2">
      <c r="H2308" s="36"/>
    </row>
    <row r="2309" spans="8:8" s="32" customFormat="1" ht="12.75" customHeight="1" x14ac:dyDescent="0.2">
      <c r="H2309" s="36"/>
    </row>
    <row r="2310" spans="8:8" s="32" customFormat="1" ht="12.75" customHeight="1" x14ac:dyDescent="0.2">
      <c r="H2310" s="36"/>
    </row>
    <row r="2311" spans="8:8" s="32" customFormat="1" ht="12.75" customHeight="1" x14ac:dyDescent="0.2">
      <c r="H2311" s="36"/>
    </row>
    <row r="2312" spans="8:8" s="32" customFormat="1" ht="12.75" customHeight="1" x14ac:dyDescent="0.2">
      <c r="H2312" s="36"/>
    </row>
    <row r="2313" spans="8:8" s="32" customFormat="1" ht="12.75" customHeight="1" x14ac:dyDescent="0.2">
      <c r="H2313" s="36"/>
    </row>
    <row r="2314" spans="8:8" s="32" customFormat="1" ht="12.75" customHeight="1" x14ac:dyDescent="0.2">
      <c r="H2314" s="36"/>
    </row>
    <row r="2315" spans="8:8" s="32" customFormat="1" ht="12.75" customHeight="1" x14ac:dyDescent="0.2">
      <c r="H2315" s="36"/>
    </row>
    <row r="2316" spans="8:8" s="32" customFormat="1" ht="12.75" customHeight="1" x14ac:dyDescent="0.2">
      <c r="H2316" s="36"/>
    </row>
    <row r="2317" spans="8:8" s="32" customFormat="1" ht="12.75" customHeight="1" x14ac:dyDescent="0.2">
      <c r="H2317" s="36"/>
    </row>
    <row r="2318" spans="8:8" s="32" customFormat="1" ht="12.75" customHeight="1" x14ac:dyDescent="0.2">
      <c r="H2318" s="36"/>
    </row>
    <row r="2319" spans="8:8" s="32" customFormat="1" ht="12.75" customHeight="1" x14ac:dyDescent="0.2">
      <c r="H2319" s="36"/>
    </row>
    <row r="2320" spans="8:8" s="32" customFormat="1" ht="12.75" customHeight="1" x14ac:dyDescent="0.2">
      <c r="H2320" s="36"/>
    </row>
    <row r="2321" spans="8:8" s="32" customFormat="1" ht="12.75" customHeight="1" x14ac:dyDescent="0.2">
      <c r="H2321" s="36"/>
    </row>
    <row r="2322" spans="8:8" s="32" customFormat="1" ht="12.75" customHeight="1" x14ac:dyDescent="0.2">
      <c r="H2322" s="36"/>
    </row>
    <row r="2323" spans="8:8" s="32" customFormat="1" ht="12.75" customHeight="1" x14ac:dyDescent="0.2">
      <c r="H2323" s="36"/>
    </row>
    <row r="2324" spans="8:8" s="32" customFormat="1" ht="12.75" customHeight="1" x14ac:dyDescent="0.2">
      <c r="H2324" s="36"/>
    </row>
    <row r="2325" spans="8:8" s="32" customFormat="1" ht="12.75" customHeight="1" x14ac:dyDescent="0.2">
      <c r="H2325" s="36"/>
    </row>
    <row r="2326" spans="8:8" s="32" customFormat="1" ht="12.75" customHeight="1" x14ac:dyDescent="0.2">
      <c r="H2326" s="36"/>
    </row>
    <row r="2327" spans="8:8" s="32" customFormat="1" ht="12.75" customHeight="1" x14ac:dyDescent="0.2">
      <c r="H2327" s="36"/>
    </row>
    <row r="2328" spans="8:8" s="32" customFormat="1" ht="12.75" customHeight="1" x14ac:dyDescent="0.2">
      <c r="H2328" s="36"/>
    </row>
    <row r="2329" spans="8:8" s="32" customFormat="1" ht="12.75" customHeight="1" x14ac:dyDescent="0.2">
      <c r="H2329" s="36"/>
    </row>
    <row r="2330" spans="8:8" s="32" customFormat="1" ht="12.75" customHeight="1" x14ac:dyDescent="0.2">
      <c r="H2330" s="36"/>
    </row>
    <row r="2331" spans="8:8" s="32" customFormat="1" ht="12.75" customHeight="1" x14ac:dyDescent="0.2">
      <c r="H2331" s="36"/>
    </row>
    <row r="2332" spans="8:8" s="32" customFormat="1" ht="12.75" customHeight="1" x14ac:dyDescent="0.2">
      <c r="H2332" s="36"/>
    </row>
    <row r="2333" spans="8:8" s="32" customFormat="1" ht="12.75" customHeight="1" x14ac:dyDescent="0.2">
      <c r="H2333" s="36"/>
    </row>
    <row r="2334" spans="8:8" s="32" customFormat="1" ht="12.75" customHeight="1" x14ac:dyDescent="0.2">
      <c r="H2334" s="36"/>
    </row>
    <row r="2335" spans="8:8" s="32" customFormat="1" ht="12.75" customHeight="1" x14ac:dyDescent="0.2">
      <c r="H2335" s="36"/>
    </row>
    <row r="2336" spans="8:8" s="32" customFormat="1" ht="12.75" customHeight="1" x14ac:dyDescent="0.2">
      <c r="H2336" s="36"/>
    </row>
    <row r="2337" spans="8:8" s="32" customFormat="1" ht="12.75" customHeight="1" x14ac:dyDescent="0.2">
      <c r="H2337" s="36"/>
    </row>
    <row r="2338" spans="8:8" s="32" customFormat="1" ht="12.75" customHeight="1" x14ac:dyDescent="0.2">
      <c r="H2338" s="36"/>
    </row>
    <row r="2339" spans="8:8" s="32" customFormat="1" ht="12.75" customHeight="1" x14ac:dyDescent="0.2">
      <c r="H2339" s="36"/>
    </row>
    <row r="2340" spans="8:8" s="32" customFormat="1" ht="12.75" customHeight="1" x14ac:dyDescent="0.2">
      <c r="H2340" s="36"/>
    </row>
    <row r="2341" spans="8:8" s="32" customFormat="1" ht="12.75" customHeight="1" x14ac:dyDescent="0.2">
      <c r="H2341" s="36"/>
    </row>
    <row r="2342" spans="8:8" s="32" customFormat="1" ht="12.75" customHeight="1" x14ac:dyDescent="0.2">
      <c r="H2342" s="36"/>
    </row>
    <row r="2343" spans="8:8" s="32" customFormat="1" ht="12.75" customHeight="1" x14ac:dyDescent="0.2">
      <c r="H2343" s="36"/>
    </row>
    <row r="2344" spans="8:8" s="32" customFormat="1" ht="12.75" customHeight="1" x14ac:dyDescent="0.2">
      <c r="H2344" s="36"/>
    </row>
    <row r="2345" spans="8:8" s="32" customFormat="1" ht="12.75" customHeight="1" x14ac:dyDescent="0.2">
      <c r="H2345" s="36"/>
    </row>
    <row r="2346" spans="8:8" s="32" customFormat="1" ht="12.75" customHeight="1" x14ac:dyDescent="0.2">
      <c r="H2346" s="36"/>
    </row>
    <row r="2347" spans="8:8" s="32" customFormat="1" ht="12.75" customHeight="1" x14ac:dyDescent="0.2">
      <c r="H2347" s="36"/>
    </row>
    <row r="2348" spans="8:8" s="32" customFormat="1" ht="12.75" customHeight="1" x14ac:dyDescent="0.2">
      <c r="H2348" s="36"/>
    </row>
    <row r="2349" spans="8:8" s="32" customFormat="1" ht="12.75" customHeight="1" x14ac:dyDescent="0.2">
      <c r="H2349" s="36"/>
    </row>
    <row r="2350" spans="8:8" s="32" customFormat="1" ht="12.75" customHeight="1" x14ac:dyDescent="0.2">
      <c r="H2350" s="36"/>
    </row>
    <row r="2351" spans="8:8" s="32" customFormat="1" ht="12.75" customHeight="1" x14ac:dyDescent="0.2">
      <c r="H2351" s="36"/>
    </row>
    <row r="2352" spans="8:8" s="32" customFormat="1" ht="12.75" customHeight="1" x14ac:dyDescent="0.2">
      <c r="H2352" s="36"/>
    </row>
    <row r="2353" spans="8:8" s="32" customFormat="1" ht="12.75" customHeight="1" x14ac:dyDescent="0.2">
      <c r="H2353" s="36"/>
    </row>
    <row r="2354" spans="8:8" s="32" customFormat="1" ht="12.75" customHeight="1" x14ac:dyDescent="0.2">
      <c r="H2354" s="36"/>
    </row>
    <row r="2355" spans="8:8" s="32" customFormat="1" ht="12.75" customHeight="1" x14ac:dyDescent="0.2">
      <c r="H2355" s="36"/>
    </row>
    <row r="2356" spans="8:8" s="32" customFormat="1" ht="12.75" customHeight="1" x14ac:dyDescent="0.2">
      <c r="H2356" s="36"/>
    </row>
    <row r="2357" spans="8:8" s="32" customFormat="1" ht="12.75" customHeight="1" x14ac:dyDescent="0.2">
      <c r="H2357" s="36"/>
    </row>
    <row r="2358" spans="8:8" s="32" customFormat="1" ht="12.75" customHeight="1" x14ac:dyDescent="0.2">
      <c r="H2358" s="36"/>
    </row>
    <row r="2359" spans="8:8" s="32" customFormat="1" ht="12.75" customHeight="1" x14ac:dyDescent="0.2">
      <c r="H2359" s="36"/>
    </row>
    <row r="2360" spans="8:8" s="32" customFormat="1" ht="12.75" customHeight="1" x14ac:dyDescent="0.2">
      <c r="H2360" s="36"/>
    </row>
    <row r="2361" spans="8:8" s="32" customFormat="1" ht="12.75" customHeight="1" x14ac:dyDescent="0.2">
      <c r="H2361" s="36"/>
    </row>
    <row r="2362" spans="8:8" s="32" customFormat="1" ht="12.75" customHeight="1" x14ac:dyDescent="0.2">
      <c r="H2362" s="36"/>
    </row>
    <row r="2363" spans="8:8" s="32" customFormat="1" ht="12.75" customHeight="1" x14ac:dyDescent="0.2">
      <c r="H2363" s="36"/>
    </row>
    <row r="2364" spans="8:8" s="32" customFormat="1" ht="12.75" customHeight="1" x14ac:dyDescent="0.2">
      <c r="H2364" s="36"/>
    </row>
    <row r="2365" spans="8:8" s="32" customFormat="1" ht="12.75" customHeight="1" x14ac:dyDescent="0.2">
      <c r="H2365" s="36"/>
    </row>
    <row r="2366" spans="8:8" s="32" customFormat="1" ht="12.75" customHeight="1" x14ac:dyDescent="0.2">
      <c r="H2366" s="36"/>
    </row>
    <row r="2367" spans="8:8" s="32" customFormat="1" ht="12.75" customHeight="1" x14ac:dyDescent="0.2">
      <c r="H2367" s="36"/>
    </row>
    <row r="2368" spans="8:8" s="32" customFormat="1" ht="12.75" customHeight="1" x14ac:dyDescent="0.2">
      <c r="H2368" s="36"/>
    </row>
    <row r="2369" spans="8:8" s="32" customFormat="1" ht="12.75" customHeight="1" x14ac:dyDescent="0.2">
      <c r="H2369" s="36"/>
    </row>
    <row r="2370" spans="8:8" s="32" customFormat="1" ht="12.75" customHeight="1" x14ac:dyDescent="0.2">
      <c r="H2370" s="36"/>
    </row>
    <row r="2371" spans="8:8" s="32" customFormat="1" ht="12.75" customHeight="1" x14ac:dyDescent="0.2">
      <c r="H2371" s="36"/>
    </row>
    <row r="2372" spans="8:8" s="32" customFormat="1" ht="12.75" customHeight="1" x14ac:dyDescent="0.2">
      <c r="H2372" s="36"/>
    </row>
    <row r="2373" spans="8:8" s="32" customFormat="1" ht="12.75" customHeight="1" x14ac:dyDescent="0.2">
      <c r="H2373" s="36"/>
    </row>
    <row r="2374" spans="8:8" s="32" customFormat="1" ht="12.75" customHeight="1" x14ac:dyDescent="0.2">
      <c r="H2374" s="36"/>
    </row>
    <row r="2375" spans="8:8" s="32" customFormat="1" ht="12.75" customHeight="1" x14ac:dyDescent="0.2">
      <c r="H2375" s="36"/>
    </row>
    <row r="2376" spans="8:8" s="32" customFormat="1" ht="12.75" customHeight="1" x14ac:dyDescent="0.2">
      <c r="H2376" s="36"/>
    </row>
    <row r="2377" spans="8:8" s="32" customFormat="1" ht="12.75" customHeight="1" x14ac:dyDescent="0.2">
      <c r="H2377" s="36"/>
    </row>
    <row r="2378" spans="8:8" s="32" customFormat="1" ht="12.75" customHeight="1" x14ac:dyDescent="0.2">
      <c r="H2378" s="36"/>
    </row>
    <row r="2379" spans="8:8" s="32" customFormat="1" ht="12.75" customHeight="1" x14ac:dyDescent="0.2">
      <c r="H2379" s="36"/>
    </row>
    <row r="2380" spans="8:8" s="32" customFormat="1" ht="12.75" customHeight="1" x14ac:dyDescent="0.2">
      <c r="H2380" s="36"/>
    </row>
    <row r="2381" spans="8:8" s="32" customFormat="1" ht="12.75" customHeight="1" x14ac:dyDescent="0.2">
      <c r="H2381" s="36"/>
    </row>
    <row r="2382" spans="8:8" s="32" customFormat="1" ht="12.75" customHeight="1" x14ac:dyDescent="0.2">
      <c r="H2382" s="36"/>
    </row>
    <row r="2383" spans="8:8" s="32" customFormat="1" ht="12.75" customHeight="1" x14ac:dyDescent="0.2">
      <c r="H2383" s="36"/>
    </row>
    <row r="2384" spans="8:8" s="32" customFormat="1" ht="12.75" customHeight="1" x14ac:dyDescent="0.2">
      <c r="H2384" s="36"/>
    </row>
    <row r="2385" spans="8:8" s="32" customFormat="1" ht="12.75" customHeight="1" x14ac:dyDescent="0.2">
      <c r="H2385" s="36"/>
    </row>
    <row r="2386" spans="8:8" s="32" customFormat="1" ht="12.75" customHeight="1" x14ac:dyDescent="0.2">
      <c r="H2386" s="36"/>
    </row>
    <row r="2387" spans="8:8" s="32" customFormat="1" ht="12.75" customHeight="1" x14ac:dyDescent="0.2">
      <c r="H2387" s="36"/>
    </row>
    <row r="2388" spans="8:8" s="32" customFormat="1" ht="12.75" customHeight="1" x14ac:dyDescent="0.2">
      <c r="H2388" s="36"/>
    </row>
    <row r="2389" spans="8:8" s="32" customFormat="1" ht="12.75" customHeight="1" x14ac:dyDescent="0.2">
      <c r="H2389" s="36"/>
    </row>
    <row r="2390" spans="8:8" s="32" customFormat="1" ht="12.75" customHeight="1" x14ac:dyDescent="0.2">
      <c r="H2390" s="36"/>
    </row>
    <row r="2391" spans="8:8" s="32" customFormat="1" ht="12.75" customHeight="1" x14ac:dyDescent="0.2">
      <c r="H2391" s="36"/>
    </row>
    <row r="2392" spans="8:8" s="32" customFormat="1" ht="12.75" customHeight="1" x14ac:dyDescent="0.2">
      <c r="H2392" s="36"/>
    </row>
    <row r="2393" spans="8:8" s="32" customFormat="1" ht="12.75" customHeight="1" x14ac:dyDescent="0.2">
      <c r="H2393" s="36"/>
    </row>
    <row r="2394" spans="8:8" s="32" customFormat="1" ht="12.75" customHeight="1" x14ac:dyDescent="0.2">
      <c r="H2394" s="36"/>
    </row>
    <row r="2395" spans="8:8" s="32" customFormat="1" ht="12.75" customHeight="1" x14ac:dyDescent="0.2">
      <c r="H2395" s="36"/>
    </row>
    <row r="2396" spans="8:8" s="32" customFormat="1" ht="12.75" customHeight="1" x14ac:dyDescent="0.2">
      <c r="H2396" s="36"/>
    </row>
    <row r="2397" spans="8:8" s="32" customFormat="1" ht="12.75" customHeight="1" x14ac:dyDescent="0.2">
      <c r="H2397" s="36"/>
    </row>
    <row r="2398" spans="8:8" s="32" customFormat="1" ht="12.75" customHeight="1" x14ac:dyDescent="0.2">
      <c r="H2398" s="36"/>
    </row>
    <row r="2399" spans="8:8" s="32" customFormat="1" ht="12.75" customHeight="1" x14ac:dyDescent="0.2">
      <c r="H2399" s="36"/>
    </row>
    <row r="2400" spans="8:8" s="32" customFormat="1" ht="12.75" customHeight="1" x14ac:dyDescent="0.2">
      <c r="H2400" s="36"/>
    </row>
    <row r="2401" spans="8:8" s="32" customFormat="1" ht="12.75" customHeight="1" x14ac:dyDescent="0.2">
      <c r="H2401" s="36"/>
    </row>
    <row r="2402" spans="8:8" s="32" customFormat="1" ht="12.75" customHeight="1" x14ac:dyDescent="0.2">
      <c r="H2402" s="36"/>
    </row>
    <row r="2403" spans="8:8" s="32" customFormat="1" ht="12.75" customHeight="1" x14ac:dyDescent="0.2">
      <c r="H2403" s="36"/>
    </row>
    <row r="2404" spans="8:8" s="32" customFormat="1" ht="12.75" customHeight="1" x14ac:dyDescent="0.2">
      <c r="H2404" s="36"/>
    </row>
    <row r="2405" spans="8:8" s="32" customFormat="1" ht="12.75" customHeight="1" x14ac:dyDescent="0.2">
      <c r="H2405" s="36"/>
    </row>
    <row r="2406" spans="8:8" s="32" customFormat="1" ht="12.75" customHeight="1" x14ac:dyDescent="0.2">
      <c r="H2406" s="36"/>
    </row>
    <row r="2407" spans="8:8" s="32" customFormat="1" ht="12.75" customHeight="1" x14ac:dyDescent="0.2">
      <c r="H2407" s="36"/>
    </row>
    <row r="2408" spans="8:8" s="32" customFormat="1" ht="12.75" customHeight="1" x14ac:dyDescent="0.2">
      <c r="H2408" s="36"/>
    </row>
    <row r="2409" spans="8:8" s="32" customFormat="1" ht="12.75" customHeight="1" x14ac:dyDescent="0.2">
      <c r="H2409" s="36"/>
    </row>
    <row r="2410" spans="8:8" s="32" customFormat="1" ht="12.75" customHeight="1" x14ac:dyDescent="0.2">
      <c r="H2410" s="36"/>
    </row>
    <row r="2411" spans="8:8" s="32" customFormat="1" ht="12.75" customHeight="1" x14ac:dyDescent="0.2">
      <c r="H2411" s="36"/>
    </row>
    <row r="2412" spans="8:8" s="32" customFormat="1" ht="12.75" customHeight="1" x14ac:dyDescent="0.2">
      <c r="H2412" s="36"/>
    </row>
    <row r="2413" spans="8:8" s="32" customFormat="1" ht="12.75" customHeight="1" x14ac:dyDescent="0.2">
      <c r="H2413" s="36"/>
    </row>
    <row r="2414" spans="8:8" s="32" customFormat="1" ht="12.75" customHeight="1" x14ac:dyDescent="0.2">
      <c r="H2414" s="36"/>
    </row>
    <row r="2415" spans="8:8" s="32" customFormat="1" ht="12.75" customHeight="1" x14ac:dyDescent="0.2">
      <c r="H2415" s="36"/>
    </row>
    <row r="2416" spans="8:8" s="32" customFormat="1" ht="12.75" customHeight="1" x14ac:dyDescent="0.2">
      <c r="H2416" s="36"/>
    </row>
    <row r="2417" spans="8:8" s="32" customFormat="1" ht="12.75" customHeight="1" x14ac:dyDescent="0.2">
      <c r="H2417" s="36"/>
    </row>
    <row r="2418" spans="8:8" s="32" customFormat="1" ht="12.75" customHeight="1" x14ac:dyDescent="0.2">
      <c r="H2418" s="36"/>
    </row>
    <row r="2419" spans="8:8" s="32" customFormat="1" ht="12.75" customHeight="1" x14ac:dyDescent="0.2">
      <c r="H2419" s="36"/>
    </row>
    <row r="2420" spans="8:8" s="32" customFormat="1" ht="12.75" customHeight="1" x14ac:dyDescent="0.2">
      <c r="H2420" s="36"/>
    </row>
    <row r="2421" spans="8:8" s="32" customFormat="1" ht="12.75" customHeight="1" x14ac:dyDescent="0.2">
      <c r="H2421" s="36"/>
    </row>
    <row r="2422" spans="8:8" s="32" customFormat="1" ht="12.75" customHeight="1" x14ac:dyDescent="0.2">
      <c r="H2422" s="36"/>
    </row>
    <row r="2423" spans="8:8" s="32" customFormat="1" ht="12.75" customHeight="1" x14ac:dyDescent="0.2">
      <c r="H2423" s="36"/>
    </row>
    <row r="2424" spans="8:8" s="32" customFormat="1" ht="12.75" customHeight="1" x14ac:dyDescent="0.2">
      <c r="H2424" s="36"/>
    </row>
    <row r="2425" spans="8:8" s="32" customFormat="1" ht="12.75" customHeight="1" x14ac:dyDescent="0.2">
      <c r="H2425" s="36"/>
    </row>
    <row r="2426" spans="8:8" s="32" customFormat="1" ht="12.75" customHeight="1" x14ac:dyDescent="0.2">
      <c r="H2426" s="36"/>
    </row>
    <row r="2427" spans="8:8" s="32" customFormat="1" ht="12.75" customHeight="1" x14ac:dyDescent="0.2">
      <c r="H2427" s="36"/>
    </row>
    <row r="2428" spans="8:8" s="32" customFormat="1" ht="12.75" customHeight="1" x14ac:dyDescent="0.2">
      <c r="H2428" s="36"/>
    </row>
    <row r="2429" spans="8:8" s="32" customFormat="1" ht="12.75" customHeight="1" x14ac:dyDescent="0.2">
      <c r="H2429" s="36"/>
    </row>
    <row r="2430" spans="8:8" s="32" customFormat="1" ht="12.75" customHeight="1" x14ac:dyDescent="0.2">
      <c r="H2430" s="36"/>
    </row>
    <row r="2431" spans="8:8" s="32" customFormat="1" ht="12.75" customHeight="1" x14ac:dyDescent="0.2">
      <c r="H2431" s="36"/>
    </row>
    <row r="2432" spans="8:8" s="32" customFormat="1" ht="12.75" customHeight="1" x14ac:dyDescent="0.2">
      <c r="H2432" s="36"/>
    </row>
    <row r="2433" spans="8:8" s="32" customFormat="1" ht="12.75" customHeight="1" x14ac:dyDescent="0.2">
      <c r="H2433" s="36"/>
    </row>
    <row r="2434" spans="8:8" s="32" customFormat="1" ht="12.75" customHeight="1" x14ac:dyDescent="0.2">
      <c r="H2434" s="36"/>
    </row>
    <row r="2435" spans="8:8" s="32" customFormat="1" ht="12.75" customHeight="1" x14ac:dyDescent="0.2">
      <c r="H2435" s="36"/>
    </row>
    <row r="2436" spans="8:8" s="32" customFormat="1" ht="12.75" customHeight="1" x14ac:dyDescent="0.2">
      <c r="H2436" s="36"/>
    </row>
    <row r="2437" spans="8:8" s="32" customFormat="1" ht="12.75" customHeight="1" x14ac:dyDescent="0.2">
      <c r="H2437" s="36"/>
    </row>
    <row r="2438" spans="8:8" s="32" customFormat="1" ht="12.75" customHeight="1" x14ac:dyDescent="0.2">
      <c r="H2438" s="36"/>
    </row>
    <row r="2439" spans="8:8" s="32" customFormat="1" ht="12.75" customHeight="1" x14ac:dyDescent="0.2">
      <c r="H2439" s="36"/>
    </row>
    <row r="2440" spans="8:8" s="32" customFormat="1" ht="12.75" customHeight="1" x14ac:dyDescent="0.2">
      <c r="H2440" s="36"/>
    </row>
    <row r="2441" spans="8:8" s="32" customFormat="1" ht="12.75" customHeight="1" x14ac:dyDescent="0.2">
      <c r="H2441" s="36"/>
    </row>
    <row r="2442" spans="8:8" s="32" customFormat="1" ht="12.75" customHeight="1" x14ac:dyDescent="0.2">
      <c r="H2442" s="36"/>
    </row>
    <row r="2443" spans="8:8" s="32" customFormat="1" ht="12.75" customHeight="1" x14ac:dyDescent="0.2">
      <c r="H2443" s="36"/>
    </row>
    <row r="2444" spans="8:8" s="32" customFormat="1" ht="12.75" customHeight="1" x14ac:dyDescent="0.2">
      <c r="H2444" s="36"/>
    </row>
    <row r="2445" spans="8:8" s="32" customFormat="1" ht="12.75" customHeight="1" x14ac:dyDescent="0.2">
      <c r="H2445" s="36"/>
    </row>
    <row r="2446" spans="8:8" s="32" customFormat="1" ht="12.75" customHeight="1" x14ac:dyDescent="0.2">
      <c r="H2446" s="36"/>
    </row>
    <row r="2447" spans="8:8" s="32" customFormat="1" ht="12.75" customHeight="1" x14ac:dyDescent="0.2">
      <c r="H2447" s="36"/>
    </row>
    <row r="2448" spans="8:8" s="32" customFormat="1" ht="12.75" customHeight="1" x14ac:dyDescent="0.2">
      <c r="H2448" s="36"/>
    </row>
    <row r="2449" spans="8:8" s="32" customFormat="1" ht="12.75" customHeight="1" x14ac:dyDescent="0.2">
      <c r="H2449" s="36"/>
    </row>
    <row r="2450" spans="8:8" s="32" customFormat="1" ht="12.75" customHeight="1" x14ac:dyDescent="0.2">
      <c r="H2450" s="36"/>
    </row>
    <row r="2451" spans="8:8" s="32" customFormat="1" ht="12.75" customHeight="1" x14ac:dyDescent="0.2">
      <c r="H2451" s="36"/>
    </row>
    <row r="2452" spans="8:8" s="32" customFormat="1" ht="12.75" customHeight="1" x14ac:dyDescent="0.2">
      <c r="H2452" s="36"/>
    </row>
    <row r="2453" spans="8:8" s="32" customFormat="1" ht="12.75" customHeight="1" x14ac:dyDescent="0.2">
      <c r="H2453" s="36"/>
    </row>
    <row r="2454" spans="8:8" s="32" customFormat="1" ht="12.75" customHeight="1" x14ac:dyDescent="0.2">
      <c r="H2454" s="36"/>
    </row>
    <row r="2455" spans="8:8" s="32" customFormat="1" ht="12.75" customHeight="1" x14ac:dyDescent="0.2">
      <c r="H2455" s="36"/>
    </row>
    <row r="2456" spans="8:8" s="32" customFormat="1" ht="12.75" customHeight="1" x14ac:dyDescent="0.2">
      <c r="H2456" s="36"/>
    </row>
    <row r="2457" spans="8:8" s="32" customFormat="1" ht="12.75" customHeight="1" x14ac:dyDescent="0.2">
      <c r="H2457" s="36"/>
    </row>
    <row r="2458" spans="8:8" s="32" customFormat="1" ht="12.75" customHeight="1" x14ac:dyDescent="0.2">
      <c r="H2458" s="36"/>
    </row>
    <row r="2459" spans="8:8" s="32" customFormat="1" ht="12.75" customHeight="1" x14ac:dyDescent="0.2">
      <c r="H2459" s="36"/>
    </row>
    <row r="2460" spans="8:8" s="32" customFormat="1" ht="12.75" customHeight="1" x14ac:dyDescent="0.2">
      <c r="H2460" s="36"/>
    </row>
    <row r="2461" spans="8:8" s="32" customFormat="1" ht="12.75" customHeight="1" x14ac:dyDescent="0.2">
      <c r="H2461" s="36"/>
    </row>
    <row r="2462" spans="8:8" s="32" customFormat="1" ht="12.75" customHeight="1" x14ac:dyDescent="0.2">
      <c r="H2462" s="36"/>
    </row>
    <row r="2463" spans="8:8" s="32" customFormat="1" ht="12.75" customHeight="1" x14ac:dyDescent="0.2">
      <c r="H2463" s="36"/>
    </row>
    <row r="2464" spans="8:8" s="32" customFormat="1" ht="12.75" customHeight="1" x14ac:dyDescent="0.2">
      <c r="H2464" s="36"/>
    </row>
    <row r="2465" spans="8:8" s="32" customFormat="1" ht="12.75" customHeight="1" x14ac:dyDescent="0.2">
      <c r="H2465" s="36"/>
    </row>
    <row r="2466" spans="8:8" s="32" customFormat="1" ht="12.75" customHeight="1" x14ac:dyDescent="0.2">
      <c r="H2466" s="36"/>
    </row>
    <row r="2467" spans="8:8" s="32" customFormat="1" ht="12.75" customHeight="1" x14ac:dyDescent="0.2">
      <c r="H2467" s="36"/>
    </row>
    <row r="2468" spans="8:8" s="32" customFormat="1" ht="12.75" customHeight="1" x14ac:dyDescent="0.2">
      <c r="H2468" s="36"/>
    </row>
    <row r="2469" spans="8:8" s="32" customFormat="1" ht="12.75" customHeight="1" x14ac:dyDescent="0.2">
      <c r="H2469" s="36"/>
    </row>
    <row r="2470" spans="8:8" s="32" customFormat="1" ht="12.75" customHeight="1" x14ac:dyDescent="0.2">
      <c r="H2470" s="36"/>
    </row>
    <row r="2471" spans="8:8" s="32" customFormat="1" ht="12.75" customHeight="1" x14ac:dyDescent="0.2">
      <c r="H2471" s="36"/>
    </row>
    <row r="2472" spans="8:8" s="32" customFormat="1" ht="12.75" customHeight="1" x14ac:dyDescent="0.2">
      <c r="H2472" s="36"/>
    </row>
    <row r="2473" spans="8:8" s="32" customFormat="1" ht="12.75" customHeight="1" x14ac:dyDescent="0.2">
      <c r="H2473" s="36"/>
    </row>
    <row r="2474" spans="8:8" s="32" customFormat="1" ht="12.75" customHeight="1" x14ac:dyDescent="0.2">
      <c r="H2474" s="36"/>
    </row>
    <row r="2475" spans="8:8" s="32" customFormat="1" ht="12.75" customHeight="1" x14ac:dyDescent="0.2">
      <c r="H2475" s="36"/>
    </row>
    <row r="2476" spans="8:8" s="32" customFormat="1" ht="12.75" customHeight="1" x14ac:dyDescent="0.2">
      <c r="H2476" s="36"/>
    </row>
    <row r="2477" spans="8:8" s="32" customFormat="1" ht="12.75" customHeight="1" x14ac:dyDescent="0.2">
      <c r="H2477" s="36"/>
    </row>
    <row r="2478" spans="8:8" s="32" customFormat="1" ht="12.75" customHeight="1" x14ac:dyDescent="0.2">
      <c r="H2478" s="36"/>
    </row>
    <row r="2479" spans="8:8" s="32" customFormat="1" ht="12.75" customHeight="1" x14ac:dyDescent="0.2">
      <c r="H2479" s="36"/>
    </row>
    <row r="2480" spans="8:8" s="32" customFormat="1" ht="12.75" customHeight="1" x14ac:dyDescent="0.2">
      <c r="H2480" s="36"/>
    </row>
    <row r="2481" spans="8:8" s="32" customFormat="1" ht="12.75" customHeight="1" x14ac:dyDescent="0.2">
      <c r="H2481" s="36"/>
    </row>
    <row r="2482" spans="8:8" s="32" customFormat="1" ht="12.75" customHeight="1" x14ac:dyDescent="0.2">
      <c r="H2482" s="36"/>
    </row>
    <row r="2483" spans="8:8" s="32" customFormat="1" ht="12.75" customHeight="1" x14ac:dyDescent="0.2">
      <c r="H2483" s="36"/>
    </row>
    <row r="2484" spans="8:8" s="32" customFormat="1" ht="12.75" customHeight="1" x14ac:dyDescent="0.2">
      <c r="H2484" s="36"/>
    </row>
    <row r="2485" spans="8:8" s="32" customFormat="1" ht="12.75" customHeight="1" x14ac:dyDescent="0.2">
      <c r="H2485" s="36"/>
    </row>
    <row r="2486" spans="8:8" s="32" customFormat="1" ht="12.75" customHeight="1" x14ac:dyDescent="0.2">
      <c r="H2486" s="36"/>
    </row>
    <row r="2487" spans="8:8" s="32" customFormat="1" ht="12.75" customHeight="1" x14ac:dyDescent="0.2">
      <c r="H2487" s="36"/>
    </row>
    <row r="2488" spans="8:8" s="32" customFormat="1" ht="12.75" customHeight="1" x14ac:dyDescent="0.2">
      <c r="H2488" s="36"/>
    </row>
    <row r="2489" spans="8:8" s="32" customFormat="1" ht="12.75" customHeight="1" x14ac:dyDescent="0.2">
      <c r="H2489" s="36"/>
    </row>
    <row r="2490" spans="8:8" s="32" customFormat="1" ht="12.75" customHeight="1" x14ac:dyDescent="0.2">
      <c r="H2490" s="36"/>
    </row>
    <row r="2491" spans="8:8" s="32" customFormat="1" ht="12.75" customHeight="1" x14ac:dyDescent="0.2">
      <c r="H2491" s="36"/>
    </row>
    <row r="2492" spans="8:8" s="32" customFormat="1" ht="12.75" customHeight="1" x14ac:dyDescent="0.2">
      <c r="H2492" s="36"/>
    </row>
    <row r="2493" spans="8:8" s="32" customFormat="1" ht="12.75" customHeight="1" x14ac:dyDescent="0.2">
      <c r="H2493" s="36"/>
    </row>
    <row r="2494" spans="8:8" s="32" customFormat="1" ht="12.75" customHeight="1" x14ac:dyDescent="0.2">
      <c r="H2494" s="36"/>
    </row>
    <row r="2495" spans="8:8" s="32" customFormat="1" ht="12.75" customHeight="1" x14ac:dyDescent="0.2">
      <c r="H2495" s="36"/>
    </row>
    <row r="2496" spans="8:8" s="32" customFormat="1" ht="12.75" customHeight="1" x14ac:dyDescent="0.2">
      <c r="H2496" s="36"/>
    </row>
    <row r="2497" spans="8:8" s="32" customFormat="1" ht="12.75" customHeight="1" x14ac:dyDescent="0.2">
      <c r="H2497" s="36"/>
    </row>
    <row r="2498" spans="8:8" s="32" customFormat="1" ht="12.75" customHeight="1" x14ac:dyDescent="0.2">
      <c r="H2498" s="36"/>
    </row>
    <row r="2499" spans="8:8" s="32" customFormat="1" ht="12.75" customHeight="1" x14ac:dyDescent="0.2">
      <c r="H2499" s="36"/>
    </row>
    <row r="2500" spans="8:8" s="32" customFormat="1" ht="12.75" customHeight="1" x14ac:dyDescent="0.2">
      <c r="H2500" s="36"/>
    </row>
    <row r="2501" spans="8:8" s="32" customFormat="1" ht="12.75" customHeight="1" x14ac:dyDescent="0.2">
      <c r="H2501" s="36"/>
    </row>
    <row r="2502" spans="8:8" s="32" customFormat="1" ht="12.75" customHeight="1" x14ac:dyDescent="0.2">
      <c r="H2502" s="36"/>
    </row>
    <row r="2503" spans="8:8" s="32" customFormat="1" ht="12.75" customHeight="1" x14ac:dyDescent="0.2">
      <c r="H2503" s="36"/>
    </row>
    <row r="2504" spans="8:8" s="32" customFormat="1" ht="12.75" customHeight="1" x14ac:dyDescent="0.2">
      <c r="H2504" s="36"/>
    </row>
    <row r="2505" spans="8:8" s="32" customFormat="1" ht="12.75" customHeight="1" x14ac:dyDescent="0.2">
      <c r="H2505" s="36"/>
    </row>
    <row r="2506" spans="8:8" s="32" customFormat="1" ht="12.75" customHeight="1" x14ac:dyDescent="0.2">
      <c r="H2506" s="36"/>
    </row>
    <row r="2507" spans="8:8" s="32" customFormat="1" ht="12.75" customHeight="1" x14ac:dyDescent="0.2">
      <c r="H2507" s="36"/>
    </row>
    <row r="2508" spans="8:8" s="32" customFormat="1" ht="12.75" customHeight="1" x14ac:dyDescent="0.2">
      <c r="H2508" s="36"/>
    </row>
    <row r="2509" spans="8:8" s="32" customFormat="1" ht="12.75" customHeight="1" x14ac:dyDescent="0.2">
      <c r="H2509" s="36"/>
    </row>
    <row r="2510" spans="8:8" s="32" customFormat="1" ht="12.75" customHeight="1" x14ac:dyDescent="0.2">
      <c r="H2510" s="36"/>
    </row>
    <row r="2511" spans="8:8" s="32" customFormat="1" ht="12.75" customHeight="1" x14ac:dyDescent="0.2">
      <c r="H2511" s="36"/>
    </row>
    <row r="2512" spans="8:8" s="32" customFormat="1" ht="12.75" customHeight="1" x14ac:dyDescent="0.2">
      <c r="H2512" s="36"/>
    </row>
    <row r="2513" spans="8:8" s="32" customFormat="1" ht="12.75" customHeight="1" x14ac:dyDescent="0.2">
      <c r="H2513" s="36"/>
    </row>
    <row r="2514" spans="8:8" s="32" customFormat="1" ht="12.75" customHeight="1" x14ac:dyDescent="0.2">
      <c r="H2514" s="36"/>
    </row>
    <row r="2515" spans="8:8" s="32" customFormat="1" ht="12.75" customHeight="1" x14ac:dyDescent="0.2">
      <c r="H2515" s="36"/>
    </row>
    <row r="2516" spans="8:8" s="32" customFormat="1" ht="12.75" customHeight="1" x14ac:dyDescent="0.2">
      <c r="H2516" s="36"/>
    </row>
    <row r="2517" spans="8:8" s="32" customFormat="1" ht="12.75" customHeight="1" x14ac:dyDescent="0.2">
      <c r="H2517" s="36"/>
    </row>
    <row r="2518" spans="8:8" s="32" customFormat="1" ht="12.75" customHeight="1" x14ac:dyDescent="0.2">
      <c r="H2518" s="36"/>
    </row>
    <row r="2519" spans="8:8" s="32" customFormat="1" ht="12.75" customHeight="1" x14ac:dyDescent="0.2">
      <c r="H2519" s="36"/>
    </row>
    <row r="2520" spans="8:8" s="32" customFormat="1" ht="12.75" customHeight="1" x14ac:dyDescent="0.2">
      <c r="H2520" s="36"/>
    </row>
    <row r="2521" spans="8:8" s="32" customFormat="1" ht="12.75" customHeight="1" x14ac:dyDescent="0.2">
      <c r="H2521" s="36"/>
    </row>
    <row r="2522" spans="8:8" s="32" customFormat="1" ht="12.75" customHeight="1" x14ac:dyDescent="0.2">
      <c r="H2522" s="36"/>
    </row>
    <row r="2523" spans="8:8" s="32" customFormat="1" ht="12.75" customHeight="1" x14ac:dyDescent="0.2">
      <c r="H2523" s="36"/>
    </row>
    <row r="2524" spans="8:8" s="32" customFormat="1" ht="12.75" customHeight="1" x14ac:dyDescent="0.2">
      <c r="H2524" s="36"/>
    </row>
    <row r="2525" spans="8:8" s="32" customFormat="1" ht="12.75" customHeight="1" x14ac:dyDescent="0.2">
      <c r="H2525" s="36"/>
    </row>
    <row r="2526" spans="8:8" s="32" customFormat="1" ht="12.75" customHeight="1" x14ac:dyDescent="0.2">
      <c r="H2526" s="36"/>
    </row>
    <row r="2527" spans="8:8" s="32" customFormat="1" ht="12.75" customHeight="1" x14ac:dyDescent="0.2">
      <c r="H2527" s="36"/>
    </row>
    <row r="2528" spans="8:8" s="32" customFormat="1" ht="12.75" customHeight="1" x14ac:dyDescent="0.2">
      <c r="H2528" s="36"/>
    </row>
    <row r="2529" spans="8:8" s="32" customFormat="1" ht="12.75" customHeight="1" x14ac:dyDescent="0.2">
      <c r="H2529" s="36"/>
    </row>
    <row r="2530" spans="8:8" s="32" customFormat="1" ht="12.75" customHeight="1" x14ac:dyDescent="0.2">
      <c r="H2530" s="36"/>
    </row>
    <row r="2531" spans="8:8" s="32" customFormat="1" ht="12.75" customHeight="1" x14ac:dyDescent="0.2">
      <c r="H2531" s="36"/>
    </row>
    <row r="2532" spans="8:8" s="32" customFormat="1" ht="12.75" customHeight="1" x14ac:dyDescent="0.2">
      <c r="H2532" s="36"/>
    </row>
    <row r="2533" spans="8:8" s="32" customFormat="1" ht="12.75" customHeight="1" x14ac:dyDescent="0.2">
      <c r="H2533" s="36"/>
    </row>
    <row r="2534" spans="8:8" s="32" customFormat="1" ht="12.75" customHeight="1" x14ac:dyDescent="0.2">
      <c r="H2534" s="36"/>
    </row>
    <row r="2535" spans="8:8" s="32" customFormat="1" ht="12.75" customHeight="1" x14ac:dyDescent="0.2">
      <c r="H2535" s="36"/>
    </row>
    <row r="2536" spans="8:8" s="32" customFormat="1" ht="12.75" customHeight="1" x14ac:dyDescent="0.2">
      <c r="H2536" s="36"/>
    </row>
    <row r="2537" spans="8:8" s="32" customFormat="1" ht="12.75" customHeight="1" x14ac:dyDescent="0.2">
      <c r="H2537" s="36"/>
    </row>
    <row r="2538" spans="8:8" s="32" customFormat="1" ht="12.75" customHeight="1" x14ac:dyDescent="0.2">
      <c r="H2538" s="36"/>
    </row>
    <row r="2539" spans="8:8" s="32" customFormat="1" ht="12.75" customHeight="1" x14ac:dyDescent="0.2">
      <c r="H2539" s="36"/>
    </row>
    <row r="2540" spans="8:8" s="32" customFormat="1" ht="12.75" customHeight="1" x14ac:dyDescent="0.2">
      <c r="H2540" s="36"/>
    </row>
    <row r="2541" spans="8:8" s="32" customFormat="1" ht="12.75" customHeight="1" x14ac:dyDescent="0.2">
      <c r="H2541" s="36"/>
    </row>
    <row r="2542" spans="8:8" s="32" customFormat="1" ht="12.75" customHeight="1" x14ac:dyDescent="0.2">
      <c r="H2542" s="36"/>
    </row>
    <row r="2543" spans="8:8" s="32" customFormat="1" ht="12.75" customHeight="1" x14ac:dyDescent="0.2">
      <c r="H2543" s="36"/>
    </row>
    <row r="2544" spans="8:8" s="32" customFormat="1" ht="12.75" customHeight="1" x14ac:dyDescent="0.2">
      <c r="H2544" s="36"/>
    </row>
    <row r="2545" spans="8:8" s="32" customFormat="1" ht="12.75" customHeight="1" x14ac:dyDescent="0.2">
      <c r="H2545" s="36"/>
    </row>
    <row r="2546" spans="8:8" s="32" customFormat="1" ht="12.75" customHeight="1" x14ac:dyDescent="0.2">
      <c r="H2546" s="36"/>
    </row>
    <row r="2547" spans="8:8" s="32" customFormat="1" ht="12.75" customHeight="1" x14ac:dyDescent="0.2">
      <c r="H2547" s="36"/>
    </row>
    <row r="2548" spans="8:8" s="32" customFormat="1" ht="12.75" customHeight="1" x14ac:dyDescent="0.2">
      <c r="H2548" s="36"/>
    </row>
    <row r="2549" spans="8:8" s="32" customFormat="1" ht="12.75" customHeight="1" x14ac:dyDescent="0.2">
      <c r="H2549" s="36"/>
    </row>
    <row r="2550" spans="8:8" s="32" customFormat="1" ht="12.75" customHeight="1" x14ac:dyDescent="0.2">
      <c r="H2550" s="36"/>
    </row>
    <row r="2551" spans="8:8" s="32" customFormat="1" ht="12.75" customHeight="1" x14ac:dyDescent="0.2">
      <c r="H2551" s="36"/>
    </row>
    <row r="2552" spans="8:8" s="32" customFormat="1" ht="12.75" customHeight="1" x14ac:dyDescent="0.2">
      <c r="H2552" s="36"/>
    </row>
    <row r="2553" spans="8:8" s="32" customFormat="1" ht="12.75" customHeight="1" x14ac:dyDescent="0.2">
      <c r="H2553" s="36"/>
    </row>
    <row r="2554" spans="8:8" s="32" customFormat="1" ht="12.75" customHeight="1" x14ac:dyDescent="0.2">
      <c r="H2554" s="36"/>
    </row>
    <row r="2555" spans="8:8" s="32" customFormat="1" ht="12.75" customHeight="1" x14ac:dyDescent="0.2">
      <c r="H2555" s="36"/>
    </row>
    <row r="2556" spans="8:8" s="32" customFormat="1" ht="12.75" customHeight="1" x14ac:dyDescent="0.2">
      <c r="H2556" s="36"/>
    </row>
    <row r="2557" spans="8:8" s="32" customFormat="1" ht="12.75" customHeight="1" x14ac:dyDescent="0.2">
      <c r="H2557" s="36"/>
    </row>
    <row r="2558" spans="8:8" s="32" customFormat="1" ht="12.75" customHeight="1" x14ac:dyDescent="0.2">
      <c r="H2558" s="36"/>
    </row>
    <row r="2559" spans="8:8" s="32" customFormat="1" ht="12.75" customHeight="1" x14ac:dyDescent="0.2">
      <c r="H2559" s="36"/>
    </row>
    <row r="2560" spans="8:8" s="32" customFormat="1" ht="12.75" customHeight="1" x14ac:dyDescent="0.2">
      <c r="H2560" s="36"/>
    </row>
    <row r="2561" spans="8:8" s="32" customFormat="1" ht="12.75" customHeight="1" x14ac:dyDescent="0.2">
      <c r="H2561" s="36"/>
    </row>
    <row r="2562" spans="8:8" s="32" customFormat="1" ht="12.75" customHeight="1" x14ac:dyDescent="0.2">
      <c r="H2562" s="36"/>
    </row>
    <row r="2563" spans="8:8" s="32" customFormat="1" ht="12.75" customHeight="1" x14ac:dyDescent="0.2">
      <c r="H2563" s="36"/>
    </row>
    <row r="2564" spans="8:8" s="32" customFormat="1" ht="12.75" customHeight="1" x14ac:dyDescent="0.2">
      <c r="H2564" s="36"/>
    </row>
    <row r="2565" spans="8:8" s="32" customFormat="1" ht="12.75" customHeight="1" x14ac:dyDescent="0.2">
      <c r="H2565" s="36"/>
    </row>
    <row r="2566" spans="8:8" s="32" customFormat="1" ht="12.75" customHeight="1" x14ac:dyDescent="0.2">
      <c r="H2566" s="36"/>
    </row>
    <row r="2567" spans="8:8" s="32" customFormat="1" ht="12.75" customHeight="1" x14ac:dyDescent="0.2">
      <c r="H2567" s="36"/>
    </row>
    <row r="2568" spans="8:8" s="32" customFormat="1" ht="12.75" customHeight="1" x14ac:dyDescent="0.2">
      <c r="H2568" s="36"/>
    </row>
    <row r="2569" spans="8:8" s="32" customFormat="1" ht="12.75" customHeight="1" x14ac:dyDescent="0.2">
      <c r="H2569" s="36"/>
    </row>
    <row r="2570" spans="8:8" s="32" customFormat="1" ht="12.75" customHeight="1" x14ac:dyDescent="0.2">
      <c r="H2570" s="36"/>
    </row>
    <row r="2571" spans="8:8" s="32" customFormat="1" ht="12.75" customHeight="1" x14ac:dyDescent="0.2">
      <c r="H2571" s="36"/>
    </row>
    <row r="2572" spans="8:8" s="32" customFormat="1" ht="12.75" customHeight="1" x14ac:dyDescent="0.2">
      <c r="H2572" s="36"/>
    </row>
    <row r="2573" spans="8:8" s="32" customFormat="1" ht="12.75" customHeight="1" x14ac:dyDescent="0.2">
      <c r="H2573" s="36"/>
    </row>
    <row r="2574" spans="8:8" s="32" customFormat="1" ht="12.75" customHeight="1" x14ac:dyDescent="0.2">
      <c r="H2574" s="36"/>
    </row>
    <row r="2575" spans="8:8" s="32" customFormat="1" ht="12.75" customHeight="1" x14ac:dyDescent="0.2">
      <c r="H2575" s="36"/>
    </row>
    <row r="2576" spans="8:8" s="32" customFormat="1" ht="12.75" customHeight="1" x14ac:dyDescent="0.2">
      <c r="H2576" s="36"/>
    </row>
    <row r="2577" spans="8:8" s="32" customFormat="1" ht="12.75" customHeight="1" x14ac:dyDescent="0.2">
      <c r="H2577" s="36"/>
    </row>
    <row r="2578" spans="8:8" s="32" customFormat="1" ht="12.75" customHeight="1" x14ac:dyDescent="0.2">
      <c r="H2578" s="36"/>
    </row>
    <row r="2579" spans="8:8" s="32" customFormat="1" ht="12.75" customHeight="1" x14ac:dyDescent="0.2">
      <c r="H2579" s="36"/>
    </row>
    <row r="2580" spans="8:8" s="32" customFormat="1" ht="12.75" customHeight="1" x14ac:dyDescent="0.2">
      <c r="H2580" s="36"/>
    </row>
    <row r="2581" spans="8:8" s="32" customFormat="1" ht="12.75" customHeight="1" x14ac:dyDescent="0.2">
      <c r="H2581" s="36"/>
    </row>
    <row r="2582" spans="8:8" s="32" customFormat="1" ht="12.75" customHeight="1" x14ac:dyDescent="0.2">
      <c r="H2582" s="36"/>
    </row>
    <row r="2583" spans="8:8" s="32" customFormat="1" ht="12.75" customHeight="1" x14ac:dyDescent="0.2">
      <c r="H2583" s="36"/>
    </row>
    <row r="2584" spans="8:8" s="32" customFormat="1" ht="12.75" customHeight="1" x14ac:dyDescent="0.2">
      <c r="H2584" s="36"/>
    </row>
    <row r="2585" spans="8:8" s="32" customFormat="1" ht="12.75" customHeight="1" x14ac:dyDescent="0.2">
      <c r="H2585" s="36"/>
    </row>
    <row r="2586" spans="8:8" s="32" customFormat="1" ht="12.75" customHeight="1" x14ac:dyDescent="0.2">
      <c r="H2586" s="36"/>
    </row>
    <row r="2587" spans="8:8" s="32" customFormat="1" ht="12.75" customHeight="1" x14ac:dyDescent="0.2">
      <c r="H2587" s="36"/>
    </row>
    <row r="2588" spans="8:8" s="32" customFormat="1" ht="12.75" customHeight="1" x14ac:dyDescent="0.2">
      <c r="H2588" s="36"/>
    </row>
    <row r="2589" spans="8:8" s="32" customFormat="1" ht="12.75" customHeight="1" x14ac:dyDescent="0.2">
      <c r="H2589" s="36"/>
    </row>
    <row r="2590" spans="8:8" s="32" customFormat="1" ht="12.75" customHeight="1" x14ac:dyDescent="0.2">
      <c r="H2590" s="36"/>
    </row>
    <row r="2591" spans="8:8" s="32" customFormat="1" ht="12.75" customHeight="1" x14ac:dyDescent="0.2">
      <c r="H2591" s="36"/>
    </row>
    <row r="2592" spans="8:8" s="32" customFormat="1" ht="12.75" customHeight="1" x14ac:dyDescent="0.2">
      <c r="H2592" s="36"/>
    </row>
    <row r="2593" spans="8:8" s="32" customFormat="1" ht="12.75" customHeight="1" x14ac:dyDescent="0.2">
      <c r="H2593" s="36"/>
    </row>
    <row r="2594" spans="8:8" s="32" customFormat="1" ht="12.75" customHeight="1" x14ac:dyDescent="0.2">
      <c r="H2594" s="36"/>
    </row>
    <row r="2595" spans="8:8" s="32" customFormat="1" ht="12.75" customHeight="1" x14ac:dyDescent="0.2">
      <c r="H2595" s="36"/>
    </row>
    <row r="2596" spans="8:8" s="32" customFormat="1" ht="12.75" customHeight="1" x14ac:dyDescent="0.2">
      <c r="H2596" s="36"/>
    </row>
    <row r="2597" spans="8:8" s="32" customFormat="1" ht="12.75" customHeight="1" x14ac:dyDescent="0.2">
      <c r="H2597" s="36"/>
    </row>
    <row r="2598" spans="8:8" s="32" customFormat="1" ht="12.75" customHeight="1" x14ac:dyDescent="0.2">
      <c r="H2598" s="36"/>
    </row>
    <row r="2599" spans="8:8" s="32" customFormat="1" ht="12.75" customHeight="1" x14ac:dyDescent="0.2">
      <c r="H2599" s="36"/>
    </row>
    <row r="2600" spans="8:8" s="32" customFormat="1" ht="12.75" customHeight="1" x14ac:dyDescent="0.2">
      <c r="H2600" s="36"/>
    </row>
    <row r="2601" spans="8:8" s="32" customFormat="1" ht="12.75" customHeight="1" x14ac:dyDescent="0.2">
      <c r="H2601" s="36"/>
    </row>
    <row r="2602" spans="8:8" s="32" customFormat="1" ht="12.75" customHeight="1" x14ac:dyDescent="0.2">
      <c r="H2602" s="36"/>
    </row>
    <row r="2603" spans="8:8" s="32" customFormat="1" ht="12.75" customHeight="1" x14ac:dyDescent="0.2">
      <c r="H2603" s="36"/>
    </row>
    <row r="2604" spans="8:8" s="32" customFormat="1" ht="12.75" customHeight="1" x14ac:dyDescent="0.2">
      <c r="H2604" s="36"/>
    </row>
    <row r="2605" spans="8:8" s="32" customFormat="1" ht="12.75" customHeight="1" x14ac:dyDescent="0.2">
      <c r="H2605" s="36"/>
    </row>
    <row r="2606" spans="8:8" s="32" customFormat="1" ht="12.75" customHeight="1" x14ac:dyDescent="0.2">
      <c r="H2606" s="36"/>
    </row>
    <row r="2607" spans="8:8" s="32" customFormat="1" ht="12.75" customHeight="1" x14ac:dyDescent="0.2">
      <c r="H2607" s="36"/>
    </row>
    <row r="2608" spans="8:8" s="32" customFormat="1" ht="12.75" customHeight="1" x14ac:dyDescent="0.2">
      <c r="H2608" s="36"/>
    </row>
    <row r="2609" spans="8:8" s="32" customFormat="1" ht="12.75" customHeight="1" x14ac:dyDescent="0.2">
      <c r="H2609" s="36"/>
    </row>
    <row r="2610" spans="8:8" s="32" customFormat="1" ht="12.75" customHeight="1" x14ac:dyDescent="0.2">
      <c r="H2610" s="36"/>
    </row>
    <row r="2611" spans="8:8" s="32" customFormat="1" ht="12.75" customHeight="1" x14ac:dyDescent="0.2">
      <c r="H2611" s="36"/>
    </row>
    <row r="2612" spans="8:8" s="32" customFormat="1" ht="12.75" customHeight="1" x14ac:dyDescent="0.2">
      <c r="H2612" s="36"/>
    </row>
    <row r="2613" spans="8:8" s="32" customFormat="1" ht="12.75" customHeight="1" x14ac:dyDescent="0.2">
      <c r="H2613" s="36"/>
    </row>
    <row r="2614" spans="8:8" s="32" customFormat="1" ht="12.75" customHeight="1" x14ac:dyDescent="0.2">
      <c r="H2614" s="36"/>
    </row>
    <row r="2615" spans="8:8" s="32" customFormat="1" ht="12.75" customHeight="1" x14ac:dyDescent="0.2">
      <c r="H2615" s="36"/>
    </row>
    <row r="2616" spans="8:8" s="32" customFormat="1" ht="12.75" customHeight="1" x14ac:dyDescent="0.2">
      <c r="H2616" s="36"/>
    </row>
    <row r="2617" spans="8:8" s="32" customFormat="1" ht="12.75" customHeight="1" x14ac:dyDescent="0.2">
      <c r="H2617" s="36"/>
    </row>
    <row r="2618" spans="8:8" s="32" customFormat="1" ht="12.75" customHeight="1" x14ac:dyDescent="0.2">
      <c r="H2618" s="36"/>
    </row>
    <row r="2619" spans="8:8" s="32" customFormat="1" ht="12.75" customHeight="1" x14ac:dyDescent="0.2">
      <c r="H2619" s="36"/>
    </row>
    <row r="2620" spans="8:8" s="32" customFormat="1" ht="12.75" customHeight="1" x14ac:dyDescent="0.2">
      <c r="H2620" s="36"/>
    </row>
    <row r="2621" spans="8:8" s="32" customFormat="1" ht="12.75" customHeight="1" x14ac:dyDescent="0.2">
      <c r="H2621" s="36"/>
    </row>
    <row r="2622" spans="8:8" s="32" customFormat="1" ht="12.75" customHeight="1" x14ac:dyDescent="0.2">
      <c r="H2622" s="36"/>
    </row>
    <row r="2623" spans="8:8" s="32" customFormat="1" ht="12.75" customHeight="1" x14ac:dyDescent="0.2">
      <c r="H2623" s="36"/>
    </row>
    <row r="2624" spans="8:8" s="32" customFormat="1" ht="12.75" customHeight="1" x14ac:dyDescent="0.2">
      <c r="H2624" s="36"/>
    </row>
    <row r="2625" spans="8:8" s="32" customFormat="1" ht="12.75" customHeight="1" x14ac:dyDescent="0.2">
      <c r="H2625" s="36"/>
    </row>
    <row r="2626" spans="8:8" s="32" customFormat="1" ht="12.75" customHeight="1" x14ac:dyDescent="0.2">
      <c r="H2626" s="36"/>
    </row>
    <row r="2627" spans="8:8" s="32" customFormat="1" ht="12.75" customHeight="1" x14ac:dyDescent="0.2">
      <c r="H2627" s="36"/>
    </row>
    <row r="2628" spans="8:8" s="32" customFormat="1" ht="12.75" customHeight="1" x14ac:dyDescent="0.2">
      <c r="H2628" s="36"/>
    </row>
    <row r="2629" spans="8:8" s="32" customFormat="1" ht="12.75" customHeight="1" x14ac:dyDescent="0.2">
      <c r="H2629" s="36"/>
    </row>
    <row r="2630" spans="8:8" s="32" customFormat="1" ht="12.75" customHeight="1" x14ac:dyDescent="0.2">
      <c r="H2630" s="36"/>
    </row>
    <row r="2631" spans="8:8" s="32" customFormat="1" ht="12.75" customHeight="1" x14ac:dyDescent="0.2">
      <c r="H2631" s="36"/>
    </row>
    <row r="2632" spans="8:8" s="32" customFormat="1" ht="12.75" customHeight="1" x14ac:dyDescent="0.2">
      <c r="H2632" s="36"/>
    </row>
    <row r="2633" spans="8:8" s="32" customFormat="1" ht="12.75" customHeight="1" x14ac:dyDescent="0.2">
      <c r="H2633" s="36"/>
    </row>
    <row r="2634" spans="8:8" s="32" customFormat="1" ht="12.75" customHeight="1" x14ac:dyDescent="0.2">
      <c r="H2634" s="36"/>
    </row>
    <row r="2635" spans="8:8" s="32" customFormat="1" ht="12.75" customHeight="1" x14ac:dyDescent="0.2">
      <c r="H2635" s="36"/>
    </row>
    <row r="2636" spans="8:8" s="32" customFormat="1" ht="12.75" customHeight="1" x14ac:dyDescent="0.2">
      <c r="H2636" s="36"/>
    </row>
    <row r="2637" spans="8:8" s="32" customFormat="1" ht="12.75" customHeight="1" x14ac:dyDescent="0.2">
      <c r="H2637" s="36"/>
    </row>
    <row r="2638" spans="8:8" s="32" customFormat="1" ht="12.75" customHeight="1" x14ac:dyDescent="0.2">
      <c r="H2638" s="36"/>
    </row>
    <row r="2639" spans="8:8" s="32" customFormat="1" ht="12.75" customHeight="1" x14ac:dyDescent="0.2">
      <c r="H2639" s="36"/>
    </row>
    <row r="2640" spans="8:8" s="32" customFormat="1" ht="12.75" customHeight="1" x14ac:dyDescent="0.2">
      <c r="H2640" s="36"/>
    </row>
    <row r="2641" spans="8:8" s="32" customFormat="1" ht="12.75" customHeight="1" x14ac:dyDescent="0.2">
      <c r="H2641" s="36"/>
    </row>
    <row r="2642" spans="8:8" s="32" customFormat="1" ht="12.75" customHeight="1" x14ac:dyDescent="0.2">
      <c r="H2642" s="36"/>
    </row>
    <row r="2643" spans="8:8" s="32" customFormat="1" ht="12.75" customHeight="1" x14ac:dyDescent="0.2">
      <c r="H2643" s="36"/>
    </row>
    <row r="2644" spans="8:8" s="32" customFormat="1" ht="12.75" customHeight="1" x14ac:dyDescent="0.2">
      <c r="H2644" s="36"/>
    </row>
    <row r="2645" spans="8:8" s="32" customFormat="1" ht="12.75" customHeight="1" x14ac:dyDescent="0.2">
      <c r="H2645" s="36"/>
    </row>
    <row r="2646" spans="8:8" s="32" customFormat="1" ht="12.75" customHeight="1" x14ac:dyDescent="0.2">
      <c r="H2646" s="36"/>
    </row>
    <row r="2647" spans="8:8" s="32" customFormat="1" ht="12.75" customHeight="1" x14ac:dyDescent="0.2">
      <c r="H2647" s="36"/>
    </row>
    <row r="2648" spans="8:8" s="32" customFormat="1" ht="12.75" customHeight="1" x14ac:dyDescent="0.2">
      <c r="H2648" s="36"/>
    </row>
    <row r="2649" spans="8:8" s="32" customFormat="1" ht="12.75" customHeight="1" x14ac:dyDescent="0.2">
      <c r="H2649" s="36"/>
    </row>
    <row r="2650" spans="8:8" s="32" customFormat="1" ht="12.75" customHeight="1" x14ac:dyDescent="0.2">
      <c r="H2650" s="36"/>
    </row>
    <row r="2651" spans="8:8" s="32" customFormat="1" ht="12.75" customHeight="1" x14ac:dyDescent="0.2">
      <c r="H2651" s="36"/>
    </row>
    <row r="2652" spans="8:8" s="32" customFormat="1" ht="12.75" customHeight="1" x14ac:dyDescent="0.2">
      <c r="H2652" s="36"/>
    </row>
    <row r="2653" spans="8:8" s="32" customFormat="1" ht="12.75" customHeight="1" x14ac:dyDescent="0.2">
      <c r="H2653" s="36"/>
    </row>
    <row r="2654" spans="8:8" s="32" customFormat="1" ht="12.75" customHeight="1" x14ac:dyDescent="0.2">
      <c r="H2654" s="36"/>
    </row>
    <row r="2655" spans="8:8" s="32" customFormat="1" ht="12.75" customHeight="1" x14ac:dyDescent="0.2">
      <c r="H2655" s="36"/>
    </row>
    <row r="2656" spans="8:8" s="32" customFormat="1" ht="12.75" customHeight="1" x14ac:dyDescent="0.2">
      <c r="H2656" s="36"/>
    </row>
    <row r="2657" spans="8:8" s="32" customFormat="1" ht="12.75" customHeight="1" x14ac:dyDescent="0.2">
      <c r="H2657" s="36"/>
    </row>
    <row r="2658" spans="8:8" s="32" customFormat="1" ht="12.75" customHeight="1" x14ac:dyDescent="0.2">
      <c r="H2658" s="36"/>
    </row>
    <row r="2659" spans="8:8" s="32" customFormat="1" ht="12.75" customHeight="1" x14ac:dyDescent="0.2">
      <c r="H2659" s="36"/>
    </row>
    <row r="2660" spans="8:8" s="32" customFormat="1" ht="12.75" customHeight="1" x14ac:dyDescent="0.2">
      <c r="H2660" s="36"/>
    </row>
    <row r="2661" spans="8:8" s="32" customFormat="1" ht="12.75" customHeight="1" x14ac:dyDescent="0.2">
      <c r="H2661" s="36"/>
    </row>
    <row r="2662" spans="8:8" s="32" customFormat="1" ht="12.75" customHeight="1" x14ac:dyDescent="0.2">
      <c r="H2662" s="36"/>
    </row>
    <row r="2663" spans="8:8" s="32" customFormat="1" ht="12.75" customHeight="1" x14ac:dyDescent="0.2">
      <c r="H2663" s="36"/>
    </row>
    <row r="2664" spans="8:8" s="32" customFormat="1" ht="12.75" customHeight="1" x14ac:dyDescent="0.2">
      <c r="H2664" s="36"/>
    </row>
    <row r="2665" spans="8:8" s="32" customFormat="1" ht="12.75" customHeight="1" x14ac:dyDescent="0.2">
      <c r="H2665" s="36"/>
    </row>
    <row r="2666" spans="8:8" s="32" customFormat="1" ht="12.75" customHeight="1" x14ac:dyDescent="0.2">
      <c r="H2666" s="36"/>
    </row>
    <row r="2667" spans="8:8" s="32" customFormat="1" ht="12.75" customHeight="1" x14ac:dyDescent="0.2">
      <c r="H2667" s="36"/>
    </row>
    <row r="2668" spans="8:8" s="32" customFormat="1" ht="12.75" customHeight="1" x14ac:dyDescent="0.2">
      <c r="H2668" s="36"/>
    </row>
    <row r="2669" spans="8:8" s="32" customFormat="1" ht="12.75" customHeight="1" x14ac:dyDescent="0.2">
      <c r="H2669" s="36"/>
    </row>
    <row r="2670" spans="8:8" s="32" customFormat="1" ht="12.75" customHeight="1" x14ac:dyDescent="0.2">
      <c r="H2670" s="36"/>
    </row>
    <row r="2671" spans="8:8" s="32" customFormat="1" ht="12.75" customHeight="1" x14ac:dyDescent="0.2">
      <c r="H2671" s="36"/>
    </row>
    <row r="2672" spans="8:8" s="32" customFormat="1" ht="12.75" customHeight="1" x14ac:dyDescent="0.2">
      <c r="H2672" s="36"/>
    </row>
    <row r="2673" spans="8:8" s="32" customFormat="1" ht="12.75" customHeight="1" x14ac:dyDescent="0.2">
      <c r="H2673" s="36"/>
    </row>
    <row r="2674" spans="8:8" s="32" customFormat="1" ht="12.75" customHeight="1" x14ac:dyDescent="0.2">
      <c r="H2674" s="36"/>
    </row>
    <row r="2675" spans="8:8" s="32" customFormat="1" ht="12.75" customHeight="1" x14ac:dyDescent="0.2">
      <c r="H2675" s="36"/>
    </row>
    <row r="2676" spans="8:8" s="32" customFormat="1" ht="12.75" customHeight="1" x14ac:dyDescent="0.2">
      <c r="H2676" s="36"/>
    </row>
    <row r="2677" spans="8:8" s="32" customFormat="1" ht="12.75" customHeight="1" x14ac:dyDescent="0.2">
      <c r="H2677" s="36"/>
    </row>
    <row r="2678" spans="8:8" s="32" customFormat="1" ht="12.75" customHeight="1" x14ac:dyDescent="0.2">
      <c r="H2678" s="36"/>
    </row>
    <row r="2679" spans="8:8" s="32" customFormat="1" ht="12.75" customHeight="1" x14ac:dyDescent="0.2">
      <c r="H2679" s="36"/>
    </row>
    <row r="2680" spans="8:8" s="32" customFormat="1" ht="12.75" customHeight="1" x14ac:dyDescent="0.2">
      <c r="H2680" s="36"/>
    </row>
    <row r="2681" spans="8:8" s="32" customFormat="1" ht="12.75" customHeight="1" x14ac:dyDescent="0.2">
      <c r="H2681" s="36"/>
    </row>
    <row r="2682" spans="8:8" s="32" customFormat="1" ht="12.75" customHeight="1" x14ac:dyDescent="0.2">
      <c r="H2682" s="36"/>
    </row>
    <row r="2683" spans="8:8" s="32" customFormat="1" ht="12.75" customHeight="1" x14ac:dyDescent="0.2">
      <c r="H2683" s="36"/>
    </row>
    <row r="2684" spans="8:8" s="32" customFormat="1" ht="12.75" customHeight="1" x14ac:dyDescent="0.2">
      <c r="H2684" s="36"/>
    </row>
    <row r="2685" spans="8:8" s="32" customFormat="1" ht="12.75" customHeight="1" x14ac:dyDescent="0.2">
      <c r="H2685" s="36"/>
    </row>
    <row r="2686" spans="8:8" s="32" customFormat="1" ht="12.75" customHeight="1" x14ac:dyDescent="0.2">
      <c r="H2686" s="36"/>
    </row>
    <row r="2687" spans="8:8" s="32" customFormat="1" ht="12.75" customHeight="1" x14ac:dyDescent="0.2">
      <c r="H2687" s="36"/>
    </row>
    <row r="2688" spans="8:8" s="32" customFormat="1" ht="12.75" customHeight="1" x14ac:dyDescent="0.2">
      <c r="H2688" s="36"/>
    </row>
    <row r="2689" spans="8:8" s="32" customFormat="1" ht="12.75" customHeight="1" x14ac:dyDescent="0.2">
      <c r="H2689" s="36"/>
    </row>
    <row r="2690" spans="8:8" s="32" customFormat="1" ht="12.75" customHeight="1" x14ac:dyDescent="0.2">
      <c r="H2690" s="36"/>
    </row>
    <row r="2691" spans="8:8" s="32" customFormat="1" ht="12.75" customHeight="1" x14ac:dyDescent="0.2">
      <c r="H2691" s="36"/>
    </row>
    <row r="2692" spans="8:8" s="32" customFormat="1" ht="12.75" customHeight="1" x14ac:dyDescent="0.2">
      <c r="H2692" s="36"/>
    </row>
    <row r="2693" spans="8:8" s="32" customFormat="1" ht="12.75" customHeight="1" x14ac:dyDescent="0.2">
      <c r="H2693" s="36"/>
    </row>
    <row r="2694" spans="8:8" s="32" customFormat="1" ht="12.75" customHeight="1" x14ac:dyDescent="0.2">
      <c r="H2694" s="36"/>
    </row>
    <row r="2695" spans="8:8" s="32" customFormat="1" ht="12.75" customHeight="1" x14ac:dyDescent="0.2">
      <c r="H2695" s="36"/>
    </row>
    <row r="2696" spans="8:8" s="32" customFormat="1" ht="12.75" customHeight="1" x14ac:dyDescent="0.2">
      <c r="H2696" s="36"/>
    </row>
    <row r="2697" spans="8:8" s="32" customFormat="1" ht="12.75" customHeight="1" x14ac:dyDescent="0.2">
      <c r="H2697" s="36"/>
    </row>
    <row r="2698" spans="8:8" s="32" customFormat="1" ht="12.75" customHeight="1" x14ac:dyDescent="0.2">
      <c r="H2698" s="36"/>
    </row>
    <row r="2699" spans="8:8" s="32" customFormat="1" ht="12.75" customHeight="1" x14ac:dyDescent="0.2">
      <c r="H2699" s="36"/>
    </row>
    <row r="2700" spans="8:8" s="32" customFormat="1" ht="12.75" customHeight="1" x14ac:dyDescent="0.2">
      <c r="H2700" s="36"/>
    </row>
    <row r="2701" spans="8:8" s="32" customFormat="1" ht="12.75" customHeight="1" x14ac:dyDescent="0.2">
      <c r="H2701" s="36"/>
    </row>
    <row r="2702" spans="8:8" s="32" customFormat="1" ht="12.75" customHeight="1" x14ac:dyDescent="0.2">
      <c r="H2702" s="36"/>
    </row>
    <row r="2703" spans="8:8" s="32" customFormat="1" ht="12.75" customHeight="1" x14ac:dyDescent="0.2">
      <c r="H2703" s="36"/>
    </row>
    <row r="2704" spans="8:8" s="32" customFormat="1" ht="12.75" customHeight="1" x14ac:dyDescent="0.2">
      <c r="H2704" s="36"/>
    </row>
    <row r="2705" spans="8:8" s="32" customFormat="1" ht="12.75" customHeight="1" x14ac:dyDescent="0.2">
      <c r="H2705" s="36"/>
    </row>
    <row r="2706" spans="8:8" s="32" customFormat="1" ht="12.75" customHeight="1" x14ac:dyDescent="0.2">
      <c r="H2706" s="36"/>
    </row>
    <row r="2707" spans="8:8" s="32" customFormat="1" ht="12.75" customHeight="1" x14ac:dyDescent="0.2">
      <c r="H2707" s="36"/>
    </row>
    <row r="2708" spans="8:8" s="32" customFormat="1" ht="12.75" customHeight="1" x14ac:dyDescent="0.2">
      <c r="H2708" s="36"/>
    </row>
    <row r="2709" spans="8:8" s="32" customFormat="1" ht="12.75" customHeight="1" x14ac:dyDescent="0.2">
      <c r="H2709" s="36"/>
    </row>
    <row r="2710" spans="8:8" s="32" customFormat="1" ht="12.75" customHeight="1" x14ac:dyDescent="0.2">
      <c r="H2710" s="36"/>
    </row>
    <row r="2711" spans="8:8" s="32" customFormat="1" ht="12.75" customHeight="1" x14ac:dyDescent="0.2">
      <c r="H2711" s="36"/>
    </row>
    <row r="2712" spans="8:8" s="32" customFormat="1" ht="12.75" customHeight="1" x14ac:dyDescent="0.2">
      <c r="H2712" s="36"/>
    </row>
    <row r="2713" spans="8:8" s="32" customFormat="1" ht="12.75" customHeight="1" x14ac:dyDescent="0.2">
      <c r="H2713" s="36"/>
    </row>
    <row r="2714" spans="8:8" s="32" customFormat="1" ht="12.75" customHeight="1" x14ac:dyDescent="0.2">
      <c r="H2714" s="36"/>
    </row>
    <row r="2715" spans="8:8" s="32" customFormat="1" ht="12.75" customHeight="1" x14ac:dyDescent="0.2">
      <c r="H2715" s="36"/>
    </row>
    <row r="2716" spans="8:8" s="32" customFormat="1" ht="12.75" customHeight="1" x14ac:dyDescent="0.2">
      <c r="H2716" s="36"/>
    </row>
    <row r="2717" spans="8:8" s="32" customFormat="1" ht="12.75" customHeight="1" x14ac:dyDescent="0.2">
      <c r="H2717" s="36"/>
    </row>
    <row r="2718" spans="8:8" s="32" customFormat="1" ht="12.75" customHeight="1" x14ac:dyDescent="0.2">
      <c r="H2718" s="36"/>
    </row>
    <row r="2719" spans="8:8" s="32" customFormat="1" ht="12.75" customHeight="1" x14ac:dyDescent="0.2">
      <c r="H2719" s="36"/>
    </row>
    <row r="2720" spans="8:8" s="32" customFormat="1" ht="12.75" customHeight="1" x14ac:dyDescent="0.2">
      <c r="H2720" s="36"/>
    </row>
    <row r="2721" spans="8:8" s="32" customFormat="1" ht="12.75" customHeight="1" x14ac:dyDescent="0.2">
      <c r="H2721" s="36"/>
    </row>
    <row r="2722" spans="8:8" s="32" customFormat="1" ht="12.75" customHeight="1" x14ac:dyDescent="0.2">
      <c r="H2722" s="36"/>
    </row>
    <row r="2723" spans="8:8" s="32" customFormat="1" ht="12.75" customHeight="1" x14ac:dyDescent="0.2">
      <c r="H2723" s="36"/>
    </row>
    <row r="2724" spans="8:8" s="32" customFormat="1" ht="12.75" customHeight="1" x14ac:dyDescent="0.2">
      <c r="H2724" s="36"/>
    </row>
    <row r="2725" spans="8:8" s="32" customFormat="1" ht="12.75" customHeight="1" x14ac:dyDescent="0.2">
      <c r="H2725" s="36"/>
    </row>
    <row r="2726" spans="8:8" s="32" customFormat="1" ht="12.75" customHeight="1" x14ac:dyDescent="0.2">
      <c r="H2726" s="36"/>
    </row>
    <row r="2727" spans="8:8" s="32" customFormat="1" ht="12.75" customHeight="1" x14ac:dyDescent="0.2">
      <c r="H2727" s="36"/>
    </row>
    <row r="2728" spans="8:8" s="32" customFormat="1" ht="12.75" customHeight="1" x14ac:dyDescent="0.2">
      <c r="H2728" s="36"/>
    </row>
    <row r="2729" spans="8:8" s="32" customFormat="1" ht="12.75" customHeight="1" x14ac:dyDescent="0.2">
      <c r="H2729" s="36"/>
    </row>
    <row r="2730" spans="8:8" s="32" customFormat="1" ht="12.75" customHeight="1" x14ac:dyDescent="0.2">
      <c r="H2730" s="36"/>
    </row>
    <row r="2731" spans="8:8" s="32" customFormat="1" ht="12.75" customHeight="1" x14ac:dyDescent="0.2">
      <c r="H2731" s="36"/>
    </row>
    <row r="2732" spans="8:8" s="32" customFormat="1" ht="12.75" customHeight="1" x14ac:dyDescent="0.2">
      <c r="H2732" s="36"/>
    </row>
    <row r="2733" spans="8:8" s="32" customFormat="1" ht="12.75" customHeight="1" x14ac:dyDescent="0.2">
      <c r="H2733" s="36"/>
    </row>
    <row r="2734" spans="8:8" s="32" customFormat="1" ht="12.75" customHeight="1" x14ac:dyDescent="0.2">
      <c r="H2734" s="36"/>
    </row>
    <row r="2735" spans="8:8" s="32" customFormat="1" ht="12.75" customHeight="1" x14ac:dyDescent="0.2">
      <c r="H2735" s="36"/>
    </row>
    <row r="2736" spans="8:8" s="32" customFormat="1" ht="12.75" customHeight="1" x14ac:dyDescent="0.2">
      <c r="H2736" s="36"/>
    </row>
    <row r="2737" spans="8:8" s="32" customFormat="1" ht="12.75" customHeight="1" x14ac:dyDescent="0.2">
      <c r="H2737" s="36"/>
    </row>
    <row r="2738" spans="8:8" s="32" customFormat="1" ht="12.75" customHeight="1" x14ac:dyDescent="0.2">
      <c r="H2738" s="36"/>
    </row>
    <row r="2739" spans="8:8" s="32" customFormat="1" ht="12.75" customHeight="1" x14ac:dyDescent="0.2">
      <c r="H2739" s="36"/>
    </row>
    <row r="2740" spans="8:8" s="32" customFormat="1" ht="12.75" customHeight="1" x14ac:dyDescent="0.2">
      <c r="H2740" s="36"/>
    </row>
    <row r="2741" spans="8:8" s="32" customFormat="1" ht="12.75" customHeight="1" x14ac:dyDescent="0.2">
      <c r="H2741" s="36"/>
    </row>
    <row r="2742" spans="8:8" s="32" customFormat="1" ht="12.75" customHeight="1" x14ac:dyDescent="0.2">
      <c r="H2742" s="36"/>
    </row>
    <row r="2743" spans="8:8" s="32" customFormat="1" ht="12.75" customHeight="1" x14ac:dyDescent="0.2">
      <c r="H2743" s="36"/>
    </row>
    <row r="2744" spans="8:8" s="32" customFormat="1" ht="12.75" customHeight="1" x14ac:dyDescent="0.2">
      <c r="H2744" s="36"/>
    </row>
    <row r="2745" spans="8:8" s="32" customFormat="1" ht="12.75" customHeight="1" x14ac:dyDescent="0.2">
      <c r="H2745" s="36"/>
    </row>
    <row r="2746" spans="8:8" s="32" customFormat="1" ht="12.75" customHeight="1" x14ac:dyDescent="0.2">
      <c r="H2746" s="36"/>
    </row>
    <row r="2747" spans="8:8" s="32" customFormat="1" ht="12.75" customHeight="1" x14ac:dyDescent="0.2">
      <c r="H2747" s="36"/>
    </row>
    <row r="2748" spans="8:8" s="32" customFormat="1" ht="12.75" customHeight="1" x14ac:dyDescent="0.2">
      <c r="H2748" s="36"/>
    </row>
    <row r="2749" spans="8:8" s="32" customFormat="1" ht="12.75" customHeight="1" x14ac:dyDescent="0.2">
      <c r="H2749" s="36"/>
    </row>
    <row r="2750" spans="8:8" s="32" customFormat="1" ht="12.75" customHeight="1" x14ac:dyDescent="0.2">
      <c r="H2750" s="36"/>
    </row>
    <row r="2751" spans="8:8" s="32" customFormat="1" ht="12.75" customHeight="1" x14ac:dyDescent="0.2">
      <c r="H2751" s="36"/>
    </row>
    <row r="2752" spans="8:8" s="32" customFormat="1" ht="12.75" customHeight="1" x14ac:dyDescent="0.2">
      <c r="H2752" s="36"/>
    </row>
    <row r="2753" spans="8:8" s="32" customFormat="1" ht="12.75" customHeight="1" x14ac:dyDescent="0.2">
      <c r="H2753" s="36"/>
    </row>
    <row r="2754" spans="8:8" s="32" customFormat="1" ht="12.75" customHeight="1" x14ac:dyDescent="0.2">
      <c r="H2754" s="36"/>
    </row>
    <row r="2755" spans="8:8" s="32" customFormat="1" ht="12.75" customHeight="1" x14ac:dyDescent="0.2">
      <c r="H2755" s="36"/>
    </row>
    <row r="2756" spans="8:8" s="32" customFormat="1" ht="12.75" customHeight="1" x14ac:dyDescent="0.2">
      <c r="H2756" s="36"/>
    </row>
    <row r="2757" spans="8:8" s="32" customFormat="1" ht="12.75" customHeight="1" x14ac:dyDescent="0.2">
      <c r="H2757" s="36"/>
    </row>
    <row r="2758" spans="8:8" s="32" customFormat="1" ht="12.75" customHeight="1" x14ac:dyDescent="0.2">
      <c r="H2758" s="36"/>
    </row>
    <row r="2759" spans="8:8" s="32" customFormat="1" ht="12.75" customHeight="1" x14ac:dyDescent="0.2">
      <c r="H2759" s="36"/>
    </row>
    <row r="2760" spans="8:8" s="32" customFormat="1" ht="12.75" customHeight="1" x14ac:dyDescent="0.2">
      <c r="H2760" s="36"/>
    </row>
    <row r="2761" spans="8:8" s="32" customFormat="1" ht="12.75" customHeight="1" x14ac:dyDescent="0.2">
      <c r="H2761" s="36"/>
    </row>
    <row r="2762" spans="8:8" s="32" customFormat="1" ht="12.75" customHeight="1" x14ac:dyDescent="0.2">
      <c r="H2762" s="36"/>
    </row>
    <row r="2763" spans="8:8" s="32" customFormat="1" ht="12.75" customHeight="1" x14ac:dyDescent="0.2">
      <c r="H2763" s="36"/>
    </row>
    <row r="2764" spans="8:8" s="32" customFormat="1" ht="12.75" customHeight="1" x14ac:dyDescent="0.2">
      <c r="H2764" s="36"/>
    </row>
    <row r="2765" spans="8:8" s="32" customFormat="1" ht="12.75" customHeight="1" x14ac:dyDescent="0.2">
      <c r="H2765" s="36"/>
    </row>
    <row r="2766" spans="8:8" s="32" customFormat="1" ht="12.75" customHeight="1" x14ac:dyDescent="0.2">
      <c r="H2766" s="36"/>
    </row>
    <row r="2767" spans="8:8" s="32" customFormat="1" ht="12.75" customHeight="1" x14ac:dyDescent="0.2">
      <c r="H2767" s="36"/>
    </row>
    <row r="2768" spans="8:8" s="32" customFormat="1" ht="12.75" customHeight="1" x14ac:dyDescent="0.2">
      <c r="H2768" s="36"/>
    </row>
    <row r="2769" spans="8:8" s="32" customFormat="1" ht="12.75" customHeight="1" x14ac:dyDescent="0.2">
      <c r="H2769" s="36"/>
    </row>
    <row r="2770" spans="8:8" s="32" customFormat="1" ht="12.75" customHeight="1" x14ac:dyDescent="0.2">
      <c r="H2770" s="36"/>
    </row>
    <row r="2771" spans="8:8" s="32" customFormat="1" ht="12.75" customHeight="1" x14ac:dyDescent="0.2">
      <c r="H2771" s="36"/>
    </row>
    <row r="2772" spans="8:8" s="32" customFormat="1" ht="12.75" customHeight="1" x14ac:dyDescent="0.2">
      <c r="H2772" s="36"/>
    </row>
    <row r="2773" spans="8:8" s="32" customFormat="1" ht="12.75" customHeight="1" x14ac:dyDescent="0.2">
      <c r="H2773" s="36"/>
    </row>
    <row r="2774" spans="8:8" s="32" customFormat="1" ht="12.75" customHeight="1" x14ac:dyDescent="0.2">
      <c r="H2774" s="36"/>
    </row>
    <row r="2775" spans="8:8" s="32" customFormat="1" ht="12.75" customHeight="1" x14ac:dyDescent="0.2">
      <c r="H2775" s="36"/>
    </row>
    <row r="2776" spans="8:8" s="32" customFormat="1" ht="12.75" customHeight="1" x14ac:dyDescent="0.2">
      <c r="H2776" s="36"/>
    </row>
    <row r="2777" spans="8:8" s="32" customFormat="1" ht="12.75" customHeight="1" x14ac:dyDescent="0.2">
      <c r="H2777" s="36"/>
    </row>
    <row r="2778" spans="8:8" s="32" customFormat="1" ht="12.75" customHeight="1" x14ac:dyDescent="0.2">
      <c r="H2778" s="36"/>
    </row>
    <row r="2779" spans="8:8" s="32" customFormat="1" ht="12.75" customHeight="1" x14ac:dyDescent="0.2">
      <c r="H2779" s="36"/>
    </row>
    <row r="2780" spans="8:8" s="32" customFormat="1" ht="12.75" customHeight="1" x14ac:dyDescent="0.2">
      <c r="H2780" s="36"/>
    </row>
    <row r="2781" spans="8:8" s="32" customFormat="1" ht="12.75" customHeight="1" x14ac:dyDescent="0.2">
      <c r="H2781" s="36"/>
    </row>
    <row r="2782" spans="8:8" s="32" customFormat="1" ht="12.75" customHeight="1" x14ac:dyDescent="0.2">
      <c r="H2782" s="36"/>
    </row>
    <row r="2783" spans="8:8" s="32" customFormat="1" ht="12.75" customHeight="1" x14ac:dyDescent="0.2">
      <c r="H2783" s="36"/>
    </row>
    <row r="2784" spans="8:8" s="32" customFormat="1" ht="12.75" customHeight="1" x14ac:dyDescent="0.2">
      <c r="H2784" s="36"/>
    </row>
    <row r="2785" spans="8:8" s="32" customFormat="1" ht="12.75" customHeight="1" x14ac:dyDescent="0.2">
      <c r="H2785" s="36"/>
    </row>
    <row r="2786" spans="8:8" s="32" customFormat="1" ht="12.75" customHeight="1" x14ac:dyDescent="0.2">
      <c r="H2786" s="36"/>
    </row>
    <row r="2787" spans="8:8" s="32" customFormat="1" ht="12.75" customHeight="1" x14ac:dyDescent="0.2">
      <c r="H2787" s="36"/>
    </row>
    <row r="2788" spans="8:8" s="32" customFormat="1" ht="12.75" customHeight="1" x14ac:dyDescent="0.2">
      <c r="H2788" s="36"/>
    </row>
    <row r="2789" spans="8:8" s="32" customFormat="1" ht="12.75" customHeight="1" x14ac:dyDescent="0.2">
      <c r="H2789" s="36"/>
    </row>
    <row r="2790" spans="8:8" s="32" customFormat="1" ht="12.75" customHeight="1" x14ac:dyDescent="0.2">
      <c r="H2790" s="36"/>
    </row>
    <row r="2791" spans="8:8" s="32" customFormat="1" ht="12.75" customHeight="1" x14ac:dyDescent="0.2">
      <c r="H2791" s="36"/>
    </row>
    <row r="2792" spans="8:8" s="32" customFormat="1" ht="12.75" customHeight="1" x14ac:dyDescent="0.2">
      <c r="H2792" s="36"/>
    </row>
    <row r="2793" spans="8:8" s="32" customFormat="1" ht="12.75" customHeight="1" x14ac:dyDescent="0.2">
      <c r="H2793" s="36"/>
    </row>
    <row r="2794" spans="8:8" s="32" customFormat="1" ht="12.75" customHeight="1" x14ac:dyDescent="0.2">
      <c r="H2794" s="36"/>
    </row>
    <row r="2795" spans="8:8" s="32" customFormat="1" ht="12.75" customHeight="1" x14ac:dyDescent="0.2">
      <c r="H2795" s="36"/>
    </row>
    <row r="2796" spans="8:8" s="32" customFormat="1" ht="12.75" customHeight="1" x14ac:dyDescent="0.2">
      <c r="H2796" s="36"/>
    </row>
    <row r="2797" spans="8:8" s="32" customFormat="1" ht="12.75" customHeight="1" x14ac:dyDescent="0.2">
      <c r="H2797" s="36"/>
    </row>
    <row r="2798" spans="8:8" s="32" customFormat="1" ht="12.75" customHeight="1" x14ac:dyDescent="0.2">
      <c r="H2798" s="36"/>
    </row>
    <row r="2799" spans="8:8" s="32" customFormat="1" ht="12.75" customHeight="1" x14ac:dyDescent="0.2">
      <c r="H2799" s="36"/>
    </row>
    <row r="2800" spans="8:8" s="32" customFormat="1" ht="12.75" customHeight="1" x14ac:dyDescent="0.2">
      <c r="H2800" s="36"/>
    </row>
    <row r="2801" spans="8:8" s="32" customFormat="1" ht="12.75" customHeight="1" x14ac:dyDescent="0.2">
      <c r="H2801" s="36"/>
    </row>
    <row r="2802" spans="8:8" s="32" customFormat="1" ht="12.75" customHeight="1" x14ac:dyDescent="0.2">
      <c r="H2802" s="36"/>
    </row>
    <row r="2803" spans="8:8" s="32" customFormat="1" ht="12.75" customHeight="1" x14ac:dyDescent="0.2">
      <c r="H2803" s="36"/>
    </row>
    <row r="2804" spans="8:8" s="32" customFormat="1" ht="12.75" customHeight="1" x14ac:dyDescent="0.2">
      <c r="H2804" s="36"/>
    </row>
    <row r="2805" spans="8:8" s="32" customFormat="1" ht="12.75" customHeight="1" x14ac:dyDescent="0.2">
      <c r="H2805" s="36"/>
    </row>
    <row r="2806" spans="8:8" s="32" customFormat="1" ht="12.75" customHeight="1" x14ac:dyDescent="0.2">
      <c r="H2806" s="36"/>
    </row>
    <row r="2807" spans="8:8" s="32" customFormat="1" ht="12.75" customHeight="1" x14ac:dyDescent="0.2">
      <c r="H2807" s="36"/>
    </row>
    <row r="2808" spans="8:8" s="32" customFormat="1" ht="12.75" customHeight="1" x14ac:dyDescent="0.2">
      <c r="H2808" s="36"/>
    </row>
    <row r="2809" spans="8:8" s="32" customFormat="1" ht="12.75" customHeight="1" x14ac:dyDescent="0.2">
      <c r="H2809" s="36"/>
    </row>
    <row r="2810" spans="8:8" s="32" customFormat="1" ht="12.75" customHeight="1" x14ac:dyDescent="0.2">
      <c r="H2810" s="36"/>
    </row>
    <row r="2811" spans="8:8" s="32" customFormat="1" ht="12.75" customHeight="1" x14ac:dyDescent="0.2">
      <c r="H2811" s="36"/>
    </row>
    <row r="2812" spans="8:8" s="32" customFormat="1" ht="12.75" customHeight="1" x14ac:dyDescent="0.2">
      <c r="H2812" s="36"/>
    </row>
    <row r="2813" spans="8:8" s="32" customFormat="1" ht="12.75" customHeight="1" x14ac:dyDescent="0.2">
      <c r="H2813" s="36"/>
    </row>
    <row r="2814" spans="8:8" s="32" customFormat="1" ht="12.75" customHeight="1" x14ac:dyDescent="0.2">
      <c r="H2814" s="36"/>
    </row>
    <row r="2815" spans="8:8" s="32" customFormat="1" ht="12.75" customHeight="1" x14ac:dyDescent="0.2">
      <c r="H2815" s="36"/>
    </row>
    <row r="2816" spans="8:8" s="32" customFormat="1" ht="12.75" customHeight="1" x14ac:dyDescent="0.2">
      <c r="H2816" s="36"/>
    </row>
    <row r="2817" spans="8:8" s="32" customFormat="1" ht="12.75" customHeight="1" x14ac:dyDescent="0.2">
      <c r="H2817" s="36"/>
    </row>
    <row r="2818" spans="8:8" s="32" customFormat="1" ht="12.75" customHeight="1" x14ac:dyDescent="0.2">
      <c r="H2818" s="36"/>
    </row>
    <row r="2819" spans="8:8" s="32" customFormat="1" ht="12.75" customHeight="1" x14ac:dyDescent="0.2">
      <c r="H2819" s="36"/>
    </row>
    <row r="2820" spans="8:8" s="32" customFormat="1" ht="12.75" customHeight="1" x14ac:dyDescent="0.2">
      <c r="H2820" s="36"/>
    </row>
    <row r="2821" spans="8:8" s="32" customFormat="1" ht="12.75" customHeight="1" x14ac:dyDescent="0.2">
      <c r="H2821" s="36"/>
    </row>
    <row r="2822" spans="8:8" s="32" customFormat="1" ht="12.75" customHeight="1" x14ac:dyDescent="0.2">
      <c r="H2822" s="36"/>
    </row>
    <row r="2823" spans="8:8" s="32" customFormat="1" ht="12.75" customHeight="1" x14ac:dyDescent="0.2">
      <c r="H2823" s="36"/>
    </row>
    <row r="2824" spans="8:8" s="32" customFormat="1" ht="12.75" customHeight="1" x14ac:dyDescent="0.2">
      <c r="H2824" s="36"/>
    </row>
    <row r="2825" spans="8:8" s="32" customFormat="1" ht="12.75" customHeight="1" x14ac:dyDescent="0.2">
      <c r="H2825" s="36"/>
    </row>
    <row r="2826" spans="8:8" s="32" customFormat="1" ht="12.75" customHeight="1" x14ac:dyDescent="0.2">
      <c r="H2826" s="36"/>
    </row>
    <row r="2827" spans="8:8" s="32" customFormat="1" ht="12.75" customHeight="1" x14ac:dyDescent="0.2">
      <c r="H2827" s="36"/>
    </row>
    <row r="2828" spans="8:8" s="32" customFormat="1" ht="12.75" customHeight="1" x14ac:dyDescent="0.2">
      <c r="H2828" s="36"/>
    </row>
    <row r="2829" spans="8:8" s="32" customFormat="1" ht="12.75" customHeight="1" x14ac:dyDescent="0.2">
      <c r="H2829" s="36"/>
    </row>
    <row r="2830" spans="8:8" s="32" customFormat="1" ht="12.75" customHeight="1" x14ac:dyDescent="0.2">
      <c r="H2830" s="36"/>
    </row>
    <row r="2831" spans="8:8" s="32" customFormat="1" ht="12.75" customHeight="1" x14ac:dyDescent="0.2">
      <c r="H2831" s="36"/>
    </row>
    <row r="2832" spans="8:8" s="32" customFormat="1" ht="12.75" customHeight="1" x14ac:dyDescent="0.2">
      <c r="H2832" s="36"/>
    </row>
    <row r="2833" spans="8:8" s="32" customFormat="1" ht="12.75" customHeight="1" x14ac:dyDescent="0.2">
      <c r="H2833" s="36"/>
    </row>
    <row r="2834" spans="8:8" s="32" customFormat="1" ht="12.75" customHeight="1" x14ac:dyDescent="0.2">
      <c r="H2834" s="36"/>
    </row>
    <row r="2835" spans="8:8" s="32" customFormat="1" ht="12.75" customHeight="1" x14ac:dyDescent="0.2">
      <c r="H2835" s="36"/>
    </row>
    <row r="2836" spans="8:8" s="32" customFormat="1" ht="12.75" customHeight="1" x14ac:dyDescent="0.2">
      <c r="H2836" s="36"/>
    </row>
    <row r="2837" spans="8:8" s="32" customFormat="1" ht="12.75" customHeight="1" x14ac:dyDescent="0.2">
      <c r="H2837" s="36"/>
    </row>
    <row r="2838" spans="8:8" s="32" customFormat="1" ht="12.75" customHeight="1" x14ac:dyDescent="0.2">
      <c r="H2838" s="36"/>
    </row>
    <row r="2839" spans="8:8" s="32" customFormat="1" ht="12.75" customHeight="1" x14ac:dyDescent="0.2">
      <c r="H2839" s="36"/>
    </row>
    <row r="2840" spans="8:8" s="32" customFormat="1" ht="12.75" customHeight="1" x14ac:dyDescent="0.2">
      <c r="H2840" s="36"/>
    </row>
    <row r="2841" spans="8:8" s="32" customFormat="1" ht="12.75" customHeight="1" x14ac:dyDescent="0.2">
      <c r="H2841" s="36"/>
    </row>
    <row r="2842" spans="8:8" s="32" customFormat="1" ht="12.75" customHeight="1" x14ac:dyDescent="0.2">
      <c r="H2842" s="36"/>
    </row>
    <row r="2843" spans="8:8" s="32" customFormat="1" ht="12.75" customHeight="1" x14ac:dyDescent="0.2">
      <c r="H2843" s="36"/>
    </row>
    <row r="2844" spans="8:8" s="32" customFormat="1" ht="12.75" customHeight="1" x14ac:dyDescent="0.2">
      <c r="H2844" s="36"/>
    </row>
    <row r="2845" spans="8:8" s="32" customFormat="1" ht="12.75" customHeight="1" x14ac:dyDescent="0.2">
      <c r="H2845" s="36"/>
    </row>
    <row r="2846" spans="8:8" s="32" customFormat="1" ht="12.75" customHeight="1" x14ac:dyDescent="0.2">
      <c r="H2846" s="36"/>
    </row>
    <row r="2847" spans="8:8" s="32" customFormat="1" ht="12.75" customHeight="1" x14ac:dyDescent="0.2">
      <c r="H2847" s="36"/>
    </row>
    <row r="2848" spans="8:8" s="32" customFormat="1" ht="12.75" customHeight="1" x14ac:dyDescent="0.2">
      <c r="H2848" s="36"/>
    </row>
    <row r="2849" spans="8:8" s="32" customFormat="1" ht="12.75" customHeight="1" x14ac:dyDescent="0.2">
      <c r="H2849" s="36"/>
    </row>
    <row r="2850" spans="8:8" s="32" customFormat="1" ht="12.75" customHeight="1" x14ac:dyDescent="0.2">
      <c r="H2850" s="36"/>
    </row>
    <row r="2851" spans="8:8" s="32" customFormat="1" ht="12.75" customHeight="1" x14ac:dyDescent="0.2">
      <c r="H2851" s="36"/>
    </row>
    <row r="2852" spans="8:8" s="32" customFormat="1" ht="12.75" customHeight="1" x14ac:dyDescent="0.2">
      <c r="H2852" s="36"/>
    </row>
    <row r="2853" spans="8:8" s="32" customFormat="1" ht="12.75" customHeight="1" x14ac:dyDescent="0.2">
      <c r="H2853" s="36"/>
    </row>
    <row r="2854" spans="8:8" s="32" customFormat="1" ht="12.75" customHeight="1" x14ac:dyDescent="0.2">
      <c r="H2854" s="36"/>
    </row>
    <row r="2855" spans="8:8" s="32" customFormat="1" ht="12.75" customHeight="1" x14ac:dyDescent="0.2">
      <c r="H2855" s="36"/>
    </row>
    <row r="2856" spans="8:8" s="32" customFormat="1" ht="12.75" customHeight="1" x14ac:dyDescent="0.2">
      <c r="H2856" s="36"/>
    </row>
    <row r="2857" spans="8:8" s="32" customFormat="1" ht="12.75" customHeight="1" x14ac:dyDescent="0.2">
      <c r="H2857" s="36"/>
    </row>
    <row r="2858" spans="8:8" s="32" customFormat="1" ht="12.75" customHeight="1" x14ac:dyDescent="0.2">
      <c r="H2858" s="36"/>
    </row>
    <row r="2859" spans="8:8" s="32" customFormat="1" ht="12.75" customHeight="1" x14ac:dyDescent="0.2">
      <c r="H2859" s="36"/>
    </row>
    <row r="2860" spans="8:8" s="32" customFormat="1" ht="12.75" customHeight="1" x14ac:dyDescent="0.2">
      <c r="H2860" s="36"/>
    </row>
    <row r="2861" spans="8:8" s="32" customFormat="1" ht="12.75" customHeight="1" x14ac:dyDescent="0.2">
      <c r="H2861" s="36"/>
    </row>
    <row r="2862" spans="8:8" s="32" customFormat="1" ht="12.75" customHeight="1" x14ac:dyDescent="0.2">
      <c r="H2862" s="36"/>
    </row>
    <row r="2863" spans="8:8" s="32" customFormat="1" ht="12.75" customHeight="1" x14ac:dyDescent="0.2">
      <c r="H2863" s="36"/>
    </row>
    <row r="2864" spans="8:8" s="32" customFormat="1" ht="12.75" customHeight="1" x14ac:dyDescent="0.2">
      <c r="H2864" s="36"/>
    </row>
    <row r="2865" spans="8:8" s="32" customFormat="1" ht="12.75" customHeight="1" x14ac:dyDescent="0.2">
      <c r="H2865" s="36"/>
    </row>
    <row r="2866" spans="8:8" s="32" customFormat="1" ht="12.75" customHeight="1" x14ac:dyDescent="0.2">
      <c r="H2866" s="36"/>
    </row>
    <row r="2867" spans="8:8" s="32" customFormat="1" ht="12.75" customHeight="1" x14ac:dyDescent="0.2">
      <c r="H2867" s="36"/>
    </row>
    <row r="2868" spans="8:8" s="32" customFormat="1" ht="12.75" customHeight="1" x14ac:dyDescent="0.2">
      <c r="H2868" s="36"/>
    </row>
    <row r="2869" spans="8:8" s="32" customFormat="1" ht="12.75" customHeight="1" x14ac:dyDescent="0.2">
      <c r="H2869" s="36"/>
    </row>
    <row r="2870" spans="8:8" s="32" customFormat="1" ht="12.75" customHeight="1" x14ac:dyDescent="0.2">
      <c r="H2870" s="36"/>
    </row>
    <row r="2871" spans="8:8" s="32" customFormat="1" ht="12.75" customHeight="1" x14ac:dyDescent="0.2">
      <c r="H2871" s="36"/>
    </row>
    <row r="2872" spans="8:8" s="32" customFormat="1" ht="12.75" customHeight="1" x14ac:dyDescent="0.2">
      <c r="H2872" s="36"/>
    </row>
    <row r="2873" spans="8:8" s="32" customFormat="1" ht="12.75" customHeight="1" x14ac:dyDescent="0.2">
      <c r="H2873" s="36"/>
    </row>
    <row r="2874" spans="8:8" s="32" customFormat="1" ht="12.75" customHeight="1" x14ac:dyDescent="0.2">
      <c r="H2874" s="36"/>
    </row>
    <row r="2875" spans="8:8" s="32" customFormat="1" ht="12.75" customHeight="1" x14ac:dyDescent="0.2">
      <c r="H2875" s="36"/>
    </row>
    <row r="2876" spans="8:8" s="32" customFormat="1" ht="12.75" customHeight="1" x14ac:dyDescent="0.2">
      <c r="H2876" s="36"/>
    </row>
    <row r="2877" spans="8:8" s="32" customFormat="1" ht="12.75" customHeight="1" x14ac:dyDescent="0.2">
      <c r="H2877" s="36"/>
    </row>
    <row r="2878" spans="8:8" s="32" customFormat="1" ht="12.75" customHeight="1" x14ac:dyDescent="0.2">
      <c r="H2878" s="36"/>
    </row>
    <row r="2879" spans="8:8" s="32" customFormat="1" ht="12.75" customHeight="1" x14ac:dyDescent="0.2">
      <c r="H2879" s="36"/>
    </row>
    <row r="2880" spans="8:8" s="32" customFormat="1" ht="12.75" customHeight="1" x14ac:dyDescent="0.2">
      <c r="H2880" s="36"/>
    </row>
    <row r="2881" spans="8:8" s="32" customFormat="1" ht="12.75" customHeight="1" x14ac:dyDescent="0.2">
      <c r="H2881" s="36"/>
    </row>
    <row r="2882" spans="8:8" s="32" customFormat="1" ht="12.75" customHeight="1" x14ac:dyDescent="0.2">
      <c r="H2882" s="36"/>
    </row>
    <row r="2883" spans="8:8" s="32" customFormat="1" ht="12.75" customHeight="1" x14ac:dyDescent="0.2">
      <c r="H2883" s="36"/>
    </row>
    <row r="2884" spans="8:8" s="32" customFormat="1" ht="12.75" customHeight="1" x14ac:dyDescent="0.2">
      <c r="H2884" s="36"/>
    </row>
    <row r="2885" spans="8:8" s="32" customFormat="1" ht="12.75" customHeight="1" x14ac:dyDescent="0.2">
      <c r="H2885" s="36"/>
    </row>
    <row r="2886" spans="8:8" s="32" customFormat="1" ht="12.75" customHeight="1" x14ac:dyDescent="0.2">
      <c r="H2886" s="36"/>
    </row>
    <row r="2887" spans="8:8" s="32" customFormat="1" ht="12.75" customHeight="1" x14ac:dyDescent="0.2">
      <c r="H2887" s="36"/>
    </row>
    <row r="2888" spans="8:8" s="32" customFormat="1" ht="12.75" customHeight="1" x14ac:dyDescent="0.2">
      <c r="H2888" s="36"/>
    </row>
    <row r="2889" spans="8:8" s="32" customFormat="1" ht="12.75" customHeight="1" x14ac:dyDescent="0.2">
      <c r="H2889" s="36"/>
    </row>
    <row r="2890" spans="8:8" s="32" customFormat="1" ht="12.75" customHeight="1" x14ac:dyDescent="0.2">
      <c r="H2890" s="36"/>
    </row>
    <row r="2891" spans="8:8" s="32" customFormat="1" ht="12.75" customHeight="1" x14ac:dyDescent="0.2">
      <c r="H2891" s="36"/>
    </row>
    <row r="2892" spans="8:8" s="32" customFormat="1" ht="12.75" customHeight="1" x14ac:dyDescent="0.2">
      <c r="H2892" s="36"/>
    </row>
    <row r="2893" spans="8:8" s="32" customFormat="1" ht="12.75" customHeight="1" x14ac:dyDescent="0.2">
      <c r="H2893" s="36"/>
    </row>
    <row r="2894" spans="8:8" s="32" customFormat="1" ht="12.75" customHeight="1" x14ac:dyDescent="0.2">
      <c r="H2894" s="36"/>
    </row>
    <row r="2895" spans="8:8" s="32" customFormat="1" ht="12.75" customHeight="1" x14ac:dyDescent="0.2">
      <c r="H2895" s="36"/>
    </row>
    <row r="2896" spans="8:8" s="32" customFormat="1" ht="12.75" customHeight="1" x14ac:dyDescent="0.2">
      <c r="H2896" s="36"/>
    </row>
    <row r="2897" spans="8:8" s="32" customFormat="1" ht="12.75" customHeight="1" x14ac:dyDescent="0.2">
      <c r="H2897" s="36"/>
    </row>
    <row r="2898" spans="8:8" s="32" customFormat="1" ht="12.75" customHeight="1" x14ac:dyDescent="0.2">
      <c r="H2898" s="36"/>
    </row>
    <row r="2899" spans="8:8" s="32" customFormat="1" ht="12.75" customHeight="1" x14ac:dyDescent="0.2">
      <c r="H2899" s="36"/>
    </row>
    <row r="2900" spans="8:8" s="32" customFormat="1" ht="12.75" customHeight="1" x14ac:dyDescent="0.2">
      <c r="H2900" s="36"/>
    </row>
    <row r="2901" spans="8:8" s="32" customFormat="1" ht="12.75" customHeight="1" x14ac:dyDescent="0.2">
      <c r="H2901" s="36"/>
    </row>
    <row r="2902" spans="8:8" s="32" customFormat="1" ht="12.75" customHeight="1" x14ac:dyDescent="0.2">
      <c r="H2902" s="36"/>
    </row>
    <row r="2903" spans="8:8" s="32" customFormat="1" ht="12.75" customHeight="1" x14ac:dyDescent="0.2">
      <c r="H2903" s="36"/>
    </row>
    <row r="2904" spans="8:8" s="32" customFormat="1" ht="12.75" customHeight="1" x14ac:dyDescent="0.2">
      <c r="H2904" s="36"/>
    </row>
    <row r="2905" spans="8:8" s="32" customFormat="1" ht="12.75" customHeight="1" x14ac:dyDescent="0.2">
      <c r="H2905" s="36"/>
    </row>
    <row r="2906" spans="8:8" s="32" customFormat="1" ht="12.75" customHeight="1" x14ac:dyDescent="0.2">
      <c r="H2906" s="36"/>
    </row>
    <row r="2907" spans="8:8" s="32" customFormat="1" ht="12.75" customHeight="1" x14ac:dyDescent="0.2">
      <c r="H2907" s="36"/>
    </row>
    <row r="2908" spans="8:8" s="32" customFormat="1" ht="12.75" customHeight="1" x14ac:dyDescent="0.2">
      <c r="H2908" s="36"/>
    </row>
    <row r="2909" spans="8:8" s="32" customFormat="1" ht="12.75" customHeight="1" x14ac:dyDescent="0.2">
      <c r="H2909" s="36"/>
    </row>
    <row r="2910" spans="8:8" s="32" customFormat="1" ht="12.75" customHeight="1" x14ac:dyDescent="0.2">
      <c r="H2910" s="36"/>
    </row>
    <row r="2911" spans="8:8" s="32" customFormat="1" ht="12.75" customHeight="1" x14ac:dyDescent="0.2">
      <c r="H2911" s="36"/>
    </row>
    <row r="2912" spans="8:8" s="32" customFormat="1" ht="12.75" customHeight="1" x14ac:dyDescent="0.2">
      <c r="H2912" s="36"/>
    </row>
    <row r="2913" spans="8:8" s="32" customFormat="1" ht="12.75" customHeight="1" x14ac:dyDescent="0.2">
      <c r="H2913" s="36"/>
    </row>
    <row r="2914" spans="8:8" s="32" customFormat="1" ht="12.75" customHeight="1" x14ac:dyDescent="0.2">
      <c r="H2914" s="36"/>
    </row>
    <row r="2915" spans="8:8" s="32" customFormat="1" ht="12.75" customHeight="1" x14ac:dyDescent="0.2">
      <c r="H2915" s="36"/>
    </row>
    <row r="2916" spans="8:8" s="32" customFormat="1" ht="12.75" customHeight="1" x14ac:dyDescent="0.2">
      <c r="H2916" s="36"/>
    </row>
    <row r="2917" spans="8:8" s="32" customFormat="1" ht="12.75" customHeight="1" x14ac:dyDescent="0.2">
      <c r="H2917" s="36"/>
    </row>
    <row r="2918" spans="8:8" s="32" customFormat="1" ht="12.75" customHeight="1" x14ac:dyDescent="0.2">
      <c r="H2918" s="36"/>
    </row>
    <row r="2919" spans="8:8" s="32" customFormat="1" ht="12.75" customHeight="1" x14ac:dyDescent="0.2">
      <c r="H2919" s="36"/>
    </row>
    <row r="2920" spans="8:8" s="32" customFormat="1" ht="12.75" customHeight="1" x14ac:dyDescent="0.2">
      <c r="H2920" s="36"/>
    </row>
    <row r="2921" spans="8:8" s="32" customFormat="1" ht="12.75" customHeight="1" x14ac:dyDescent="0.2">
      <c r="H2921" s="36"/>
    </row>
    <row r="2922" spans="8:8" s="32" customFormat="1" ht="12.75" customHeight="1" x14ac:dyDescent="0.2">
      <c r="H2922" s="36"/>
    </row>
    <row r="2923" spans="8:8" s="32" customFormat="1" ht="12.75" customHeight="1" x14ac:dyDescent="0.2">
      <c r="H2923" s="36"/>
    </row>
    <row r="2924" spans="8:8" s="32" customFormat="1" ht="12.75" customHeight="1" x14ac:dyDescent="0.2">
      <c r="H2924" s="36"/>
    </row>
    <row r="2925" spans="8:8" s="32" customFormat="1" ht="12.75" customHeight="1" x14ac:dyDescent="0.2">
      <c r="H2925" s="36"/>
    </row>
    <row r="2926" spans="8:8" s="32" customFormat="1" ht="12.75" customHeight="1" x14ac:dyDescent="0.2">
      <c r="H2926" s="36"/>
    </row>
    <row r="2927" spans="8:8" s="32" customFormat="1" ht="12.75" customHeight="1" x14ac:dyDescent="0.2">
      <c r="H2927" s="36"/>
    </row>
    <row r="2928" spans="8:8" s="32" customFormat="1" ht="12.75" customHeight="1" x14ac:dyDescent="0.2">
      <c r="H2928" s="36"/>
    </row>
    <row r="2929" spans="8:8" s="32" customFormat="1" ht="12.75" customHeight="1" x14ac:dyDescent="0.2">
      <c r="H2929" s="36"/>
    </row>
    <row r="2930" spans="8:8" s="32" customFormat="1" ht="12.75" customHeight="1" x14ac:dyDescent="0.2">
      <c r="H2930" s="36"/>
    </row>
    <row r="2931" spans="8:8" s="32" customFormat="1" ht="12.75" customHeight="1" x14ac:dyDescent="0.2">
      <c r="H2931" s="36"/>
    </row>
    <row r="2932" spans="8:8" s="32" customFormat="1" ht="12.75" customHeight="1" x14ac:dyDescent="0.2">
      <c r="H2932" s="36"/>
    </row>
    <row r="2933" spans="8:8" s="32" customFormat="1" ht="12.75" customHeight="1" x14ac:dyDescent="0.2">
      <c r="H2933" s="36"/>
    </row>
    <row r="2934" spans="8:8" s="32" customFormat="1" ht="12.75" customHeight="1" x14ac:dyDescent="0.2">
      <c r="H2934" s="36"/>
    </row>
    <row r="2935" spans="8:8" s="32" customFormat="1" ht="12.75" customHeight="1" x14ac:dyDescent="0.2">
      <c r="H2935" s="36"/>
    </row>
    <row r="2936" spans="8:8" s="32" customFormat="1" ht="12.75" customHeight="1" x14ac:dyDescent="0.2">
      <c r="H2936" s="36"/>
    </row>
    <row r="2937" spans="8:8" s="32" customFormat="1" ht="12.75" customHeight="1" x14ac:dyDescent="0.2">
      <c r="H2937" s="36"/>
    </row>
    <row r="2938" spans="8:8" s="32" customFormat="1" ht="12.75" customHeight="1" x14ac:dyDescent="0.2">
      <c r="H2938" s="36"/>
    </row>
    <row r="2939" spans="8:8" s="32" customFormat="1" ht="12.75" customHeight="1" x14ac:dyDescent="0.2">
      <c r="H2939" s="36"/>
    </row>
    <row r="2940" spans="8:8" s="32" customFormat="1" ht="12.75" customHeight="1" x14ac:dyDescent="0.2">
      <c r="H2940" s="36"/>
    </row>
    <row r="2941" spans="8:8" s="32" customFormat="1" ht="12.75" customHeight="1" x14ac:dyDescent="0.2">
      <c r="H2941" s="36"/>
    </row>
    <row r="2942" spans="8:8" s="32" customFormat="1" ht="12.75" customHeight="1" x14ac:dyDescent="0.2">
      <c r="H2942" s="36"/>
    </row>
    <row r="2943" spans="8:8" s="32" customFormat="1" ht="12.75" customHeight="1" x14ac:dyDescent="0.2">
      <c r="H2943" s="36"/>
    </row>
    <row r="2944" spans="8:8" s="32" customFormat="1" ht="12.75" customHeight="1" x14ac:dyDescent="0.2">
      <c r="H2944" s="36"/>
    </row>
    <row r="2945" spans="8:8" s="32" customFormat="1" ht="12.75" customHeight="1" x14ac:dyDescent="0.2">
      <c r="H2945" s="36"/>
    </row>
    <row r="2946" spans="8:8" s="32" customFormat="1" ht="12.75" customHeight="1" x14ac:dyDescent="0.2">
      <c r="H2946" s="36"/>
    </row>
    <row r="2947" spans="8:8" s="32" customFormat="1" ht="12.75" customHeight="1" x14ac:dyDescent="0.2">
      <c r="H2947" s="36"/>
    </row>
    <row r="2948" spans="8:8" s="32" customFormat="1" ht="12.75" customHeight="1" x14ac:dyDescent="0.2">
      <c r="H2948" s="36"/>
    </row>
    <row r="2949" spans="8:8" s="32" customFormat="1" ht="12.75" customHeight="1" x14ac:dyDescent="0.2">
      <c r="H2949" s="36"/>
    </row>
    <row r="2950" spans="8:8" s="32" customFormat="1" ht="12.75" customHeight="1" x14ac:dyDescent="0.2">
      <c r="H2950" s="36"/>
    </row>
    <row r="2951" spans="8:8" s="32" customFormat="1" ht="12.75" customHeight="1" x14ac:dyDescent="0.2">
      <c r="H2951" s="36"/>
    </row>
    <row r="2952" spans="8:8" s="32" customFormat="1" ht="12.75" customHeight="1" x14ac:dyDescent="0.2">
      <c r="H2952" s="36"/>
    </row>
    <row r="2953" spans="8:8" s="32" customFormat="1" ht="12.75" customHeight="1" x14ac:dyDescent="0.2">
      <c r="H2953" s="36"/>
    </row>
    <row r="2954" spans="8:8" s="32" customFormat="1" ht="12.75" customHeight="1" x14ac:dyDescent="0.2">
      <c r="H2954" s="36"/>
    </row>
    <row r="2955" spans="8:8" s="32" customFormat="1" ht="12.75" customHeight="1" x14ac:dyDescent="0.2">
      <c r="H2955" s="36"/>
    </row>
    <row r="2956" spans="8:8" s="32" customFormat="1" ht="12.75" customHeight="1" x14ac:dyDescent="0.2">
      <c r="H2956" s="36"/>
    </row>
    <row r="2957" spans="8:8" s="32" customFormat="1" ht="12.75" customHeight="1" x14ac:dyDescent="0.2">
      <c r="H2957" s="36"/>
    </row>
    <row r="2958" spans="8:8" s="32" customFormat="1" ht="12.75" customHeight="1" x14ac:dyDescent="0.2">
      <c r="H2958" s="36"/>
    </row>
    <row r="2959" spans="8:8" s="32" customFormat="1" ht="12.75" customHeight="1" x14ac:dyDescent="0.2">
      <c r="H2959" s="36"/>
    </row>
    <row r="2960" spans="8:8" s="32" customFormat="1" ht="12.75" customHeight="1" x14ac:dyDescent="0.2">
      <c r="H2960" s="36"/>
    </row>
    <row r="2961" spans="8:8" s="32" customFormat="1" ht="12.75" customHeight="1" x14ac:dyDescent="0.2">
      <c r="H2961" s="36"/>
    </row>
    <row r="2962" spans="8:8" s="32" customFormat="1" ht="12.75" customHeight="1" x14ac:dyDescent="0.2">
      <c r="H2962" s="36"/>
    </row>
    <row r="2963" spans="8:8" s="32" customFormat="1" ht="12.75" customHeight="1" x14ac:dyDescent="0.2">
      <c r="H2963" s="36"/>
    </row>
    <row r="2964" spans="8:8" s="32" customFormat="1" ht="12.75" customHeight="1" x14ac:dyDescent="0.2">
      <c r="H2964" s="36"/>
    </row>
    <row r="2965" spans="8:8" s="32" customFormat="1" ht="12.75" customHeight="1" x14ac:dyDescent="0.2">
      <c r="H2965" s="36"/>
    </row>
    <row r="2966" spans="8:8" s="32" customFormat="1" ht="12.75" customHeight="1" x14ac:dyDescent="0.2">
      <c r="H2966" s="36"/>
    </row>
    <row r="2967" spans="8:8" s="32" customFormat="1" ht="12.75" customHeight="1" x14ac:dyDescent="0.2">
      <c r="H2967" s="36"/>
    </row>
    <row r="2968" spans="8:8" s="32" customFormat="1" ht="12.75" customHeight="1" x14ac:dyDescent="0.2">
      <c r="H2968" s="36"/>
    </row>
    <row r="2969" spans="8:8" s="32" customFormat="1" ht="12.75" customHeight="1" x14ac:dyDescent="0.2">
      <c r="H2969" s="36"/>
    </row>
    <row r="2970" spans="8:8" s="32" customFormat="1" ht="12.75" customHeight="1" x14ac:dyDescent="0.2">
      <c r="H2970" s="36"/>
    </row>
    <row r="2971" spans="8:8" s="32" customFormat="1" ht="12.75" customHeight="1" x14ac:dyDescent="0.2">
      <c r="H2971" s="36"/>
    </row>
    <row r="2972" spans="8:8" s="32" customFormat="1" ht="12.75" customHeight="1" x14ac:dyDescent="0.2">
      <c r="H2972" s="36"/>
    </row>
    <row r="2973" spans="8:8" s="32" customFormat="1" ht="12.75" customHeight="1" x14ac:dyDescent="0.2">
      <c r="H2973" s="36"/>
    </row>
    <row r="2974" spans="8:8" s="32" customFormat="1" ht="12.75" customHeight="1" x14ac:dyDescent="0.2">
      <c r="H2974" s="36"/>
    </row>
    <row r="2975" spans="8:8" s="32" customFormat="1" ht="12.75" customHeight="1" x14ac:dyDescent="0.2">
      <c r="H2975" s="36"/>
    </row>
    <row r="2976" spans="8:8" s="32" customFormat="1" ht="12.75" customHeight="1" x14ac:dyDescent="0.2">
      <c r="H2976" s="36"/>
    </row>
    <row r="2977" spans="8:8" s="32" customFormat="1" ht="12.75" customHeight="1" x14ac:dyDescent="0.2">
      <c r="H2977" s="36"/>
    </row>
    <row r="2978" spans="8:8" s="32" customFormat="1" ht="12.75" customHeight="1" x14ac:dyDescent="0.2">
      <c r="H2978" s="36"/>
    </row>
    <row r="2979" spans="8:8" s="32" customFormat="1" ht="12.75" customHeight="1" x14ac:dyDescent="0.2">
      <c r="H2979" s="36"/>
    </row>
    <row r="2980" spans="8:8" s="32" customFormat="1" ht="12.75" customHeight="1" x14ac:dyDescent="0.2">
      <c r="H2980" s="36"/>
    </row>
    <row r="2981" spans="8:8" s="32" customFormat="1" ht="12.75" customHeight="1" x14ac:dyDescent="0.2">
      <c r="H2981" s="36"/>
    </row>
    <row r="2982" spans="8:8" s="32" customFormat="1" ht="12.75" customHeight="1" x14ac:dyDescent="0.2">
      <c r="H2982" s="36"/>
    </row>
    <row r="2983" spans="8:8" s="32" customFormat="1" ht="12.75" customHeight="1" x14ac:dyDescent="0.2">
      <c r="H2983" s="36"/>
    </row>
    <row r="2984" spans="8:8" s="32" customFormat="1" ht="12.75" customHeight="1" x14ac:dyDescent="0.2">
      <c r="H2984" s="36"/>
    </row>
    <row r="2985" spans="8:8" s="32" customFormat="1" ht="12.75" customHeight="1" x14ac:dyDescent="0.2">
      <c r="H2985" s="36"/>
    </row>
    <row r="2986" spans="8:8" s="32" customFormat="1" ht="12.75" customHeight="1" x14ac:dyDescent="0.2">
      <c r="H2986" s="36"/>
    </row>
    <row r="2987" spans="8:8" s="32" customFormat="1" ht="12.75" customHeight="1" x14ac:dyDescent="0.2">
      <c r="H2987" s="36"/>
    </row>
    <row r="2988" spans="8:8" s="32" customFormat="1" ht="12.75" customHeight="1" x14ac:dyDescent="0.2">
      <c r="H2988" s="36"/>
    </row>
    <row r="2989" spans="8:8" s="32" customFormat="1" ht="12.75" customHeight="1" x14ac:dyDescent="0.2">
      <c r="H2989" s="36"/>
    </row>
    <row r="2990" spans="8:8" s="32" customFormat="1" ht="12.75" customHeight="1" x14ac:dyDescent="0.2">
      <c r="H2990" s="36"/>
    </row>
    <row r="2991" spans="8:8" s="32" customFormat="1" ht="12.75" customHeight="1" x14ac:dyDescent="0.2">
      <c r="H2991" s="36"/>
    </row>
    <row r="2992" spans="8:8" s="32" customFormat="1" ht="12.75" customHeight="1" x14ac:dyDescent="0.2">
      <c r="H2992" s="36"/>
    </row>
    <row r="2993" spans="8:8" s="32" customFormat="1" ht="12.75" customHeight="1" x14ac:dyDescent="0.2">
      <c r="H2993" s="36"/>
    </row>
    <row r="2994" spans="8:8" s="32" customFormat="1" ht="12.75" customHeight="1" x14ac:dyDescent="0.2">
      <c r="H2994" s="36"/>
    </row>
    <row r="2995" spans="8:8" s="32" customFormat="1" ht="12.75" customHeight="1" x14ac:dyDescent="0.2">
      <c r="H2995" s="36"/>
    </row>
    <row r="2996" spans="8:8" s="32" customFormat="1" ht="12.75" customHeight="1" x14ac:dyDescent="0.2">
      <c r="H2996" s="36"/>
    </row>
    <row r="2997" spans="8:8" s="32" customFormat="1" ht="12.75" customHeight="1" x14ac:dyDescent="0.2">
      <c r="H2997" s="36"/>
    </row>
    <row r="2998" spans="8:8" s="32" customFormat="1" ht="12.75" customHeight="1" x14ac:dyDescent="0.2">
      <c r="H2998" s="36"/>
    </row>
    <row r="2999" spans="8:8" s="32" customFormat="1" ht="12.75" customHeight="1" x14ac:dyDescent="0.2">
      <c r="H2999" s="36"/>
    </row>
    <row r="3000" spans="8:8" s="32" customFormat="1" ht="12.75" customHeight="1" x14ac:dyDescent="0.2">
      <c r="H3000" s="36"/>
    </row>
    <row r="3001" spans="8:8" s="32" customFormat="1" ht="12.75" customHeight="1" x14ac:dyDescent="0.2">
      <c r="H3001" s="36"/>
    </row>
    <row r="3002" spans="8:8" s="32" customFormat="1" ht="12.75" customHeight="1" x14ac:dyDescent="0.2">
      <c r="H3002" s="36"/>
    </row>
    <row r="3003" spans="8:8" s="32" customFormat="1" ht="12.75" customHeight="1" x14ac:dyDescent="0.2">
      <c r="H3003" s="36"/>
    </row>
    <row r="3004" spans="8:8" s="32" customFormat="1" ht="12.75" customHeight="1" x14ac:dyDescent="0.2">
      <c r="H3004" s="36"/>
    </row>
    <row r="3005" spans="8:8" s="32" customFormat="1" ht="12.75" customHeight="1" x14ac:dyDescent="0.2">
      <c r="H3005" s="36"/>
    </row>
    <row r="3006" spans="8:8" s="32" customFormat="1" ht="12.75" customHeight="1" x14ac:dyDescent="0.2">
      <c r="H3006" s="36"/>
    </row>
    <row r="3007" spans="8:8" s="32" customFormat="1" ht="12.75" customHeight="1" x14ac:dyDescent="0.2">
      <c r="H3007" s="36"/>
    </row>
    <row r="3008" spans="8:8" s="32" customFormat="1" ht="12.75" customHeight="1" x14ac:dyDescent="0.2">
      <c r="H3008" s="36"/>
    </row>
    <row r="3009" spans="8:8" s="32" customFormat="1" ht="12.75" customHeight="1" x14ac:dyDescent="0.2">
      <c r="H3009" s="36"/>
    </row>
    <row r="3010" spans="8:8" s="32" customFormat="1" ht="12.75" customHeight="1" x14ac:dyDescent="0.2">
      <c r="H3010" s="36"/>
    </row>
    <row r="3011" spans="8:8" s="32" customFormat="1" ht="12.75" customHeight="1" x14ac:dyDescent="0.2">
      <c r="H3011" s="36"/>
    </row>
    <row r="3012" spans="8:8" s="32" customFormat="1" ht="12.75" customHeight="1" x14ac:dyDescent="0.2">
      <c r="H3012" s="36"/>
    </row>
    <row r="3013" spans="8:8" s="32" customFormat="1" ht="12.75" customHeight="1" x14ac:dyDescent="0.2">
      <c r="H3013" s="36"/>
    </row>
    <row r="3014" spans="8:8" s="32" customFormat="1" ht="12.75" customHeight="1" x14ac:dyDescent="0.2">
      <c r="H3014" s="36"/>
    </row>
    <row r="3015" spans="8:8" s="32" customFormat="1" ht="12.75" customHeight="1" x14ac:dyDescent="0.2">
      <c r="H3015" s="36"/>
    </row>
    <row r="3016" spans="8:8" s="32" customFormat="1" ht="12.75" customHeight="1" x14ac:dyDescent="0.2">
      <c r="H3016" s="36"/>
    </row>
    <row r="3017" spans="8:8" s="32" customFormat="1" ht="12.75" customHeight="1" x14ac:dyDescent="0.2">
      <c r="H3017" s="36"/>
    </row>
    <row r="3018" spans="8:8" s="32" customFormat="1" ht="12.75" customHeight="1" x14ac:dyDescent="0.2">
      <c r="H3018" s="36"/>
    </row>
    <row r="3019" spans="8:8" s="32" customFormat="1" ht="12.75" customHeight="1" x14ac:dyDescent="0.2">
      <c r="H3019" s="36"/>
    </row>
    <row r="3020" spans="8:8" s="32" customFormat="1" ht="12.75" customHeight="1" x14ac:dyDescent="0.2">
      <c r="H3020" s="36"/>
    </row>
    <row r="3021" spans="8:8" s="32" customFormat="1" ht="12.75" customHeight="1" x14ac:dyDescent="0.2">
      <c r="H3021" s="36"/>
    </row>
    <row r="3022" spans="8:8" s="32" customFormat="1" ht="12.75" customHeight="1" x14ac:dyDescent="0.2">
      <c r="H3022" s="36"/>
    </row>
    <row r="3023" spans="8:8" s="32" customFormat="1" ht="12.75" customHeight="1" x14ac:dyDescent="0.2">
      <c r="H3023" s="36"/>
    </row>
    <row r="3024" spans="8:8" s="32" customFormat="1" ht="12.75" customHeight="1" x14ac:dyDescent="0.2">
      <c r="H3024" s="36"/>
    </row>
    <row r="3025" spans="8:8" s="32" customFormat="1" ht="12.75" customHeight="1" x14ac:dyDescent="0.2">
      <c r="H3025" s="36"/>
    </row>
    <row r="3026" spans="8:8" s="32" customFormat="1" ht="12.75" customHeight="1" x14ac:dyDescent="0.2">
      <c r="H3026" s="36"/>
    </row>
    <row r="3027" spans="8:8" s="32" customFormat="1" ht="12.75" customHeight="1" x14ac:dyDescent="0.2">
      <c r="H3027" s="36"/>
    </row>
    <row r="3028" spans="8:8" s="32" customFormat="1" ht="12.75" customHeight="1" x14ac:dyDescent="0.2">
      <c r="H3028" s="36"/>
    </row>
    <row r="3029" spans="8:8" s="32" customFormat="1" ht="12.75" customHeight="1" x14ac:dyDescent="0.2">
      <c r="H3029" s="36"/>
    </row>
    <row r="3030" spans="8:8" s="32" customFormat="1" ht="12.75" customHeight="1" x14ac:dyDescent="0.2">
      <c r="H3030" s="36"/>
    </row>
    <row r="3031" spans="8:8" s="32" customFormat="1" ht="12.75" customHeight="1" x14ac:dyDescent="0.2">
      <c r="H3031" s="36"/>
    </row>
    <row r="3032" spans="8:8" s="32" customFormat="1" ht="12.75" customHeight="1" x14ac:dyDescent="0.2">
      <c r="H3032" s="36"/>
    </row>
    <row r="3033" spans="8:8" s="32" customFormat="1" ht="12.75" customHeight="1" x14ac:dyDescent="0.2">
      <c r="H3033" s="36"/>
    </row>
    <row r="3034" spans="8:8" s="32" customFormat="1" ht="12.75" customHeight="1" x14ac:dyDescent="0.2">
      <c r="H3034" s="36"/>
    </row>
    <row r="3035" spans="8:8" s="32" customFormat="1" ht="12.75" customHeight="1" x14ac:dyDescent="0.2">
      <c r="H3035" s="36"/>
    </row>
    <row r="3036" spans="8:8" s="32" customFormat="1" ht="12.75" customHeight="1" x14ac:dyDescent="0.2">
      <c r="H3036" s="36"/>
    </row>
    <row r="3037" spans="8:8" s="32" customFormat="1" ht="12.75" customHeight="1" x14ac:dyDescent="0.2">
      <c r="H3037" s="36"/>
    </row>
    <row r="3038" spans="8:8" s="32" customFormat="1" ht="12.75" customHeight="1" x14ac:dyDescent="0.2">
      <c r="H3038" s="36"/>
    </row>
    <row r="3039" spans="8:8" s="32" customFormat="1" ht="12.75" customHeight="1" x14ac:dyDescent="0.2">
      <c r="H3039" s="36"/>
    </row>
    <row r="3040" spans="8:8" s="32" customFormat="1" ht="12.75" customHeight="1" x14ac:dyDescent="0.2">
      <c r="H3040" s="36"/>
    </row>
    <row r="3041" spans="8:8" s="32" customFormat="1" ht="12.75" customHeight="1" x14ac:dyDescent="0.2">
      <c r="H3041" s="36"/>
    </row>
    <row r="3042" spans="8:8" s="32" customFormat="1" ht="12.75" customHeight="1" x14ac:dyDescent="0.2">
      <c r="H3042" s="36"/>
    </row>
    <row r="3043" spans="8:8" s="32" customFormat="1" ht="12.75" customHeight="1" x14ac:dyDescent="0.2">
      <c r="H3043" s="36"/>
    </row>
    <row r="3044" spans="8:8" s="32" customFormat="1" ht="12.75" customHeight="1" x14ac:dyDescent="0.2">
      <c r="H3044" s="36"/>
    </row>
    <row r="3045" spans="8:8" s="32" customFormat="1" ht="12.75" customHeight="1" x14ac:dyDescent="0.2">
      <c r="H3045" s="36"/>
    </row>
    <row r="3046" spans="8:8" s="32" customFormat="1" ht="12.75" customHeight="1" x14ac:dyDescent="0.2">
      <c r="H3046" s="36"/>
    </row>
    <row r="3047" spans="8:8" s="32" customFormat="1" ht="12.75" customHeight="1" x14ac:dyDescent="0.2">
      <c r="H3047" s="36"/>
    </row>
    <row r="3048" spans="8:8" s="32" customFormat="1" ht="12.75" customHeight="1" x14ac:dyDescent="0.2">
      <c r="H3048" s="36"/>
    </row>
    <row r="3049" spans="8:8" s="32" customFormat="1" ht="12.75" customHeight="1" x14ac:dyDescent="0.2">
      <c r="H3049" s="36"/>
    </row>
    <row r="3050" spans="8:8" s="32" customFormat="1" ht="12.75" customHeight="1" x14ac:dyDescent="0.2">
      <c r="H3050" s="36"/>
    </row>
    <row r="3051" spans="8:8" s="32" customFormat="1" ht="12.75" customHeight="1" x14ac:dyDescent="0.2">
      <c r="H3051" s="36"/>
    </row>
    <row r="3052" spans="8:8" s="32" customFormat="1" ht="12.75" customHeight="1" x14ac:dyDescent="0.2">
      <c r="H3052" s="36"/>
    </row>
    <row r="3053" spans="8:8" s="32" customFormat="1" ht="12.75" customHeight="1" x14ac:dyDescent="0.2">
      <c r="H3053" s="36"/>
    </row>
    <row r="3054" spans="8:8" s="32" customFormat="1" ht="12.75" customHeight="1" x14ac:dyDescent="0.2">
      <c r="H3054" s="36"/>
    </row>
    <row r="3055" spans="8:8" s="32" customFormat="1" ht="12.75" customHeight="1" x14ac:dyDescent="0.2">
      <c r="H3055" s="36"/>
    </row>
    <row r="3056" spans="8:8" s="32" customFormat="1" ht="12.75" customHeight="1" x14ac:dyDescent="0.2">
      <c r="H3056" s="36"/>
    </row>
    <row r="3057" spans="8:8" s="32" customFormat="1" ht="12.75" customHeight="1" x14ac:dyDescent="0.2">
      <c r="H3057" s="36"/>
    </row>
    <row r="3058" spans="8:8" s="32" customFormat="1" ht="12.75" customHeight="1" x14ac:dyDescent="0.2">
      <c r="H3058" s="36"/>
    </row>
    <row r="3059" spans="8:8" s="32" customFormat="1" ht="12.75" customHeight="1" x14ac:dyDescent="0.2">
      <c r="H3059" s="36"/>
    </row>
    <row r="3060" spans="8:8" s="32" customFormat="1" ht="12.75" customHeight="1" x14ac:dyDescent="0.2">
      <c r="H3060" s="36"/>
    </row>
    <row r="3061" spans="8:8" s="32" customFormat="1" ht="12.75" customHeight="1" x14ac:dyDescent="0.2">
      <c r="H3061" s="36"/>
    </row>
    <row r="3062" spans="8:8" s="32" customFormat="1" ht="12.75" customHeight="1" x14ac:dyDescent="0.2">
      <c r="H3062" s="36"/>
    </row>
    <row r="3063" spans="8:8" s="32" customFormat="1" ht="12.75" customHeight="1" x14ac:dyDescent="0.2">
      <c r="H3063" s="36"/>
    </row>
    <row r="3064" spans="8:8" s="32" customFormat="1" ht="12.75" customHeight="1" x14ac:dyDescent="0.2">
      <c r="H3064" s="36"/>
    </row>
    <row r="3065" spans="8:8" s="32" customFormat="1" ht="12.75" customHeight="1" x14ac:dyDescent="0.2">
      <c r="H3065" s="36"/>
    </row>
    <row r="3066" spans="8:8" s="32" customFormat="1" ht="12.75" customHeight="1" x14ac:dyDescent="0.2">
      <c r="H3066" s="36"/>
    </row>
    <row r="3067" spans="8:8" s="32" customFormat="1" ht="12.75" customHeight="1" x14ac:dyDescent="0.2">
      <c r="H3067" s="36"/>
    </row>
    <row r="3068" spans="8:8" s="32" customFormat="1" ht="12.75" customHeight="1" x14ac:dyDescent="0.2">
      <c r="H3068" s="36"/>
    </row>
    <row r="3069" spans="8:8" s="32" customFormat="1" ht="12.75" customHeight="1" x14ac:dyDescent="0.2">
      <c r="H3069" s="36"/>
    </row>
    <row r="3070" spans="8:8" s="32" customFormat="1" ht="12.75" customHeight="1" x14ac:dyDescent="0.2">
      <c r="H3070" s="36"/>
    </row>
    <row r="3071" spans="8:8" s="32" customFormat="1" ht="12.75" customHeight="1" x14ac:dyDescent="0.2">
      <c r="H3071" s="36"/>
    </row>
    <row r="3072" spans="8:8" s="32" customFormat="1" ht="12.75" customHeight="1" x14ac:dyDescent="0.2">
      <c r="H3072" s="36"/>
    </row>
    <row r="3073" spans="8:8" s="32" customFormat="1" ht="12.75" customHeight="1" x14ac:dyDescent="0.2">
      <c r="H3073" s="36"/>
    </row>
    <row r="3074" spans="8:8" s="32" customFormat="1" ht="12.75" customHeight="1" x14ac:dyDescent="0.2">
      <c r="H3074" s="36"/>
    </row>
    <row r="3075" spans="8:8" s="32" customFormat="1" ht="12.75" customHeight="1" x14ac:dyDescent="0.2">
      <c r="H3075" s="36"/>
    </row>
    <row r="3076" spans="8:8" s="32" customFormat="1" ht="12.75" customHeight="1" x14ac:dyDescent="0.2">
      <c r="H3076" s="36"/>
    </row>
    <row r="3077" spans="8:8" s="32" customFormat="1" ht="12.75" customHeight="1" x14ac:dyDescent="0.2">
      <c r="H3077" s="36"/>
    </row>
    <row r="3078" spans="8:8" s="32" customFormat="1" ht="12.75" customHeight="1" x14ac:dyDescent="0.2">
      <c r="H3078" s="36"/>
    </row>
    <row r="3079" spans="8:8" s="32" customFormat="1" ht="12.75" customHeight="1" x14ac:dyDescent="0.2">
      <c r="H3079" s="36"/>
    </row>
    <row r="3080" spans="8:8" s="32" customFormat="1" ht="12.75" customHeight="1" x14ac:dyDescent="0.2">
      <c r="H3080" s="36"/>
    </row>
    <row r="3081" spans="8:8" s="32" customFormat="1" ht="12.75" customHeight="1" x14ac:dyDescent="0.2">
      <c r="H3081" s="36"/>
    </row>
    <row r="3082" spans="8:8" s="32" customFormat="1" ht="12.75" customHeight="1" x14ac:dyDescent="0.2">
      <c r="H3082" s="36"/>
    </row>
    <row r="3083" spans="8:8" s="32" customFormat="1" ht="12.75" customHeight="1" x14ac:dyDescent="0.2">
      <c r="H3083" s="36"/>
    </row>
    <row r="3084" spans="8:8" s="32" customFormat="1" ht="12.75" customHeight="1" x14ac:dyDescent="0.2">
      <c r="H3084" s="36"/>
    </row>
    <row r="3085" spans="8:8" s="32" customFormat="1" ht="12.75" customHeight="1" x14ac:dyDescent="0.2">
      <c r="H3085" s="36"/>
    </row>
    <row r="3086" spans="8:8" s="32" customFormat="1" ht="12.75" customHeight="1" x14ac:dyDescent="0.2">
      <c r="H3086" s="36"/>
    </row>
    <row r="3087" spans="8:8" s="32" customFormat="1" ht="12.75" customHeight="1" x14ac:dyDescent="0.2">
      <c r="H3087" s="36"/>
    </row>
    <row r="3088" spans="8:8" s="32" customFormat="1" ht="12.75" customHeight="1" x14ac:dyDescent="0.2">
      <c r="H3088" s="36"/>
    </row>
    <row r="3089" spans="8:8" s="32" customFormat="1" ht="12.75" customHeight="1" x14ac:dyDescent="0.2">
      <c r="H3089" s="36"/>
    </row>
    <row r="3090" spans="8:8" s="32" customFormat="1" ht="12.75" customHeight="1" x14ac:dyDescent="0.2">
      <c r="H3090" s="36"/>
    </row>
    <row r="3091" spans="8:8" s="32" customFormat="1" ht="12.75" customHeight="1" x14ac:dyDescent="0.2">
      <c r="H3091" s="36"/>
    </row>
    <row r="3092" spans="8:8" s="32" customFormat="1" ht="12.75" customHeight="1" x14ac:dyDescent="0.2">
      <c r="H3092" s="36"/>
    </row>
    <row r="3093" spans="8:8" s="32" customFormat="1" ht="12.75" customHeight="1" x14ac:dyDescent="0.2">
      <c r="H3093" s="36"/>
    </row>
    <row r="3094" spans="8:8" s="32" customFormat="1" ht="12.75" customHeight="1" x14ac:dyDescent="0.2">
      <c r="H3094" s="36"/>
    </row>
    <row r="3095" spans="8:8" s="32" customFormat="1" ht="12.75" customHeight="1" x14ac:dyDescent="0.2">
      <c r="H3095" s="36"/>
    </row>
    <row r="3096" spans="8:8" s="32" customFormat="1" ht="12.75" customHeight="1" x14ac:dyDescent="0.2">
      <c r="H3096" s="36"/>
    </row>
    <row r="3097" spans="8:8" s="32" customFormat="1" ht="12.75" customHeight="1" x14ac:dyDescent="0.2">
      <c r="H3097" s="36"/>
    </row>
    <row r="3098" spans="8:8" s="32" customFormat="1" ht="12.75" customHeight="1" x14ac:dyDescent="0.2">
      <c r="H3098" s="36"/>
    </row>
    <row r="3099" spans="8:8" s="32" customFormat="1" ht="12.75" customHeight="1" x14ac:dyDescent="0.2">
      <c r="H3099" s="36"/>
    </row>
    <row r="3100" spans="8:8" s="32" customFormat="1" ht="12.75" customHeight="1" x14ac:dyDescent="0.2">
      <c r="H3100" s="36"/>
    </row>
    <row r="3101" spans="8:8" s="32" customFormat="1" ht="12.75" customHeight="1" x14ac:dyDescent="0.2">
      <c r="H3101" s="36"/>
    </row>
    <row r="3102" spans="8:8" s="32" customFormat="1" ht="12.75" customHeight="1" x14ac:dyDescent="0.2">
      <c r="H3102" s="36"/>
    </row>
    <row r="3103" spans="8:8" s="32" customFormat="1" ht="12.75" customHeight="1" x14ac:dyDescent="0.2">
      <c r="H3103" s="36"/>
    </row>
    <row r="3104" spans="8:8" s="32" customFormat="1" ht="12.75" customHeight="1" x14ac:dyDescent="0.2">
      <c r="H3104" s="36"/>
    </row>
    <row r="3105" spans="8:8" s="32" customFormat="1" ht="12.75" customHeight="1" x14ac:dyDescent="0.2">
      <c r="H3105" s="36"/>
    </row>
    <row r="3106" spans="8:8" s="32" customFormat="1" ht="12.75" customHeight="1" x14ac:dyDescent="0.2">
      <c r="H3106" s="36"/>
    </row>
    <row r="3107" spans="8:8" s="32" customFormat="1" ht="12.75" customHeight="1" x14ac:dyDescent="0.2">
      <c r="H3107" s="36"/>
    </row>
    <row r="3108" spans="8:8" s="32" customFormat="1" ht="12.75" customHeight="1" x14ac:dyDescent="0.2">
      <c r="H3108" s="36"/>
    </row>
    <row r="3109" spans="8:8" s="32" customFormat="1" ht="12.75" customHeight="1" x14ac:dyDescent="0.2">
      <c r="H3109" s="36"/>
    </row>
    <row r="3110" spans="8:8" s="32" customFormat="1" ht="12.75" customHeight="1" x14ac:dyDescent="0.2">
      <c r="H3110" s="36"/>
    </row>
    <row r="3111" spans="8:8" s="32" customFormat="1" ht="12.75" customHeight="1" x14ac:dyDescent="0.2">
      <c r="H3111" s="36"/>
    </row>
    <row r="3112" spans="8:8" s="32" customFormat="1" ht="12.75" customHeight="1" x14ac:dyDescent="0.2">
      <c r="H3112" s="36"/>
    </row>
    <row r="3113" spans="8:8" s="32" customFormat="1" ht="12.75" customHeight="1" x14ac:dyDescent="0.2">
      <c r="H3113" s="36"/>
    </row>
    <row r="3114" spans="8:8" s="32" customFormat="1" ht="12.75" customHeight="1" x14ac:dyDescent="0.2">
      <c r="H3114" s="36"/>
    </row>
    <row r="3115" spans="8:8" s="32" customFormat="1" ht="12.75" customHeight="1" x14ac:dyDescent="0.2">
      <c r="H3115" s="36"/>
    </row>
    <row r="3116" spans="8:8" s="32" customFormat="1" ht="12.75" customHeight="1" x14ac:dyDescent="0.2">
      <c r="H3116" s="36"/>
    </row>
    <row r="3117" spans="8:8" s="32" customFormat="1" ht="12.75" customHeight="1" x14ac:dyDescent="0.2">
      <c r="H3117" s="36"/>
    </row>
    <row r="3118" spans="8:8" s="32" customFormat="1" ht="12.75" customHeight="1" x14ac:dyDescent="0.2">
      <c r="H3118" s="36"/>
    </row>
    <row r="3119" spans="8:8" s="32" customFormat="1" ht="12.75" customHeight="1" x14ac:dyDescent="0.2">
      <c r="H3119" s="36"/>
    </row>
    <row r="3120" spans="8:8" s="32" customFormat="1" ht="12.75" customHeight="1" x14ac:dyDescent="0.2">
      <c r="H3120" s="36"/>
    </row>
    <row r="3121" spans="8:8" s="32" customFormat="1" ht="12.75" customHeight="1" x14ac:dyDescent="0.2">
      <c r="H3121" s="36"/>
    </row>
    <row r="3122" spans="8:8" s="32" customFormat="1" ht="12.75" customHeight="1" x14ac:dyDescent="0.2">
      <c r="H3122" s="36"/>
    </row>
    <row r="3123" spans="8:8" s="32" customFormat="1" ht="12.75" customHeight="1" x14ac:dyDescent="0.2">
      <c r="H3123" s="36"/>
    </row>
    <row r="3124" spans="8:8" s="32" customFormat="1" ht="12.75" customHeight="1" x14ac:dyDescent="0.2">
      <c r="H3124" s="36"/>
    </row>
    <row r="3125" spans="8:8" s="32" customFormat="1" ht="12.75" customHeight="1" x14ac:dyDescent="0.2">
      <c r="H3125" s="36"/>
    </row>
    <row r="3126" spans="8:8" s="32" customFormat="1" ht="12.75" customHeight="1" x14ac:dyDescent="0.2">
      <c r="H3126" s="36"/>
    </row>
    <row r="3127" spans="8:8" s="32" customFormat="1" ht="12.75" customHeight="1" x14ac:dyDescent="0.2">
      <c r="H3127" s="36"/>
    </row>
    <row r="3128" spans="8:8" s="32" customFormat="1" ht="12.75" customHeight="1" x14ac:dyDescent="0.2">
      <c r="H3128" s="36"/>
    </row>
    <row r="3129" spans="8:8" s="32" customFormat="1" ht="12.75" customHeight="1" x14ac:dyDescent="0.2">
      <c r="H3129" s="36"/>
    </row>
    <row r="3130" spans="8:8" s="32" customFormat="1" ht="12.75" customHeight="1" x14ac:dyDescent="0.2">
      <c r="H3130" s="36"/>
    </row>
    <row r="3131" spans="8:8" s="32" customFormat="1" ht="12.75" customHeight="1" x14ac:dyDescent="0.2">
      <c r="H3131" s="36"/>
    </row>
    <row r="3132" spans="8:8" s="32" customFormat="1" ht="12.75" customHeight="1" x14ac:dyDescent="0.2">
      <c r="H3132" s="36"/>
    </row>
    <row r="3133" spans="8:8" s="32" customFormat="1" ht="12.75" customHeight="1" x14ac:dyDescent="0.2">
      <c r="H3133" s="36"/>
    </row>
    <row r="3134" spans="8:8" s="32" customFormat="1" ht="12.75" customHeight="1" x14ac:dyDescent="0.2">
      <c r="H3134" s="36"/>
    </row>
    <row r="3135" spans="8:8" s="32" customFormat="1" ht="12.75" customHeight="1" x14ac:dyDescent="0.2">
      <c r="H3135" s="36"/>
    </row>
    <row r="3136" spans="8:8" s="32" customFormat="1" ht="12.75" customHeight="1" x14ac:dyDescent="0.2">
      <c r="H3136" s="36"/>
    </row>
    <row r="3137" spans="8:8" s="32" customFormat="1" ht="12.75" customHeight="1" x14ac:dyDescent="0.2">
      <c r="H3137" s="36"/>
    </row>
    <row r="3138" spans="8:8" s="32" customFormat="1" ht="12.75" customHeight="1" x14ac:dyDescent="0.2">
      <c r="H3138" s="36"/>
    </row>
    <row r="3139" spans="8:8" s="32" customFormat="1" ht="12.75" customHeight="1" x14ac:dyDescent="0.2">
      <c r="H3139" s="36"/>
    </row>
    <row r="3140" spans="8:8" s="32" customFormat="1" ht="12.75" customHeight="1" x14ac:dyDescent="0.2">
      <c r="H3140" s="36"/>
    </row>
    <row r="3141" spans="8:8" s="32" customFormat="1" ht="12.75" customHeight="1" x14ac:dyDescent="0.2">
      <c r="H3141" s="36"/>
    </row>
    <row r="3142" spans="8:8" s="32" customFormat="1" ht="12.75" customHeight="1" x14ac:dyDescent="0.2">
      <c r="H3142" s="36"/>
    </row>
    <row r="3143" spans="8:8" s="32" customFormat="1" ht="12.75" customHeight="1" x14ac:dyDescent="0.2">
      <c r="H3143" s="36"/>
    </row>
    <row r="3144" spans="8:8" s="32" customFormat="1" ht="12.75" customHeight="1" x14ac:dyDescent="0.2">
      <c r="H3144" s="36"/>
    </row>
    <row r="3145" spans="8:8" s="32" customFormat="1" ht="12.75" customHeight="1" x14ac:dyDescent="0.2">
      <c r="H3145" s="36"/>
    </row>
    <row r="3146" spans="8:8" s="32" customFormat="1" ht="12.75" customHeight="1" x14ac:dyDescent="0.2">
      <c r="H3146" s="36"/>
    </row>
    <row r="3147" spans="8:8" s="32" customFormat="1" ht="12.75" customHeight="1" x14ac:dyDescent="0.2">
      <c r="H3147" s="36"/>
    </row>
    <row r="3148" spans="8:8" s="32" customFormat="1" ht="12.75" customHeight="1" x14ac:dyDescent="0.2">
      <c r="H3148" s="36"/>
    </row>
    <row r="3149" spans="8:8" s="32" customFormat="1" ht="12.75" customHeight="1" x14ac:dyDescent="0.2">
      <c r="H3149" s="36"/>
    </row>
    <row r="3150" spans="8:8" s="32" customFormat="1" ht="12.75" customHeight="1" x14ac:dyDescent="0.2">
      <c r="H3150" s="36"/>
    </row>
    <row r="3151" spans="8:8" s="32" customFormat="1" ht="12.75" customHeight="1" x14ac:dyDescent="0.2">
      <c r="H3151" s="36"/>
    </row>
    <row r="3152" spans="8:8" s="32" customFormat="1" ht="12.75" customHeight="1" x14ac:dyDescent="0.2">
      <c r="H3152" s="36"/>
    </row>
    <row r="3153" spans="8:8" s="32" customFormat="1" ht="12.75" customHeight="1" x14ac:dyDescent="0.2">
      <c r="H3153" s="36"/>
    </row>
    <row r="3154" spans="8:8" s="32" customFormat="1" ht="12.75" customHeight="1" x14ac:dyDescent="0.2">
      <c r="H3154" s="36"/>
    </row>
    <row r="3155" spans="8:8" s="32" customFormat="1" ht="12.75" customHeight="1" x14ac:dyDescent="0.2">
      <c r="H3155" s="36"/>
    </row>
    <row r="3156" spans="8:8" s="32" customFormat="1" ht="12.75" customHeight="1" x14ac:dyDescent="0.2">
      <c r="H3156" s="36"/>
    </row>
    <row r="3157" spans="8:8" s="32" customFormat="1" ht="12.75" customHeight="1" x14ac:dyDescent="0.2">
      <c r="H3157" s="36"/>
    </row>
    <row r="3158" spans="8:8" s="32" customFormat="1" ht="12.75" customHeight="1" x14ac:dyDescent="0.2">
      <c r="H3158" s="36"/>
    </row>
    <row r="3159" spans="8:8" s="32" customFormat="1" ht="12.75" customHeight="1" x14ac:dyDescent="0.2">
      <c r="H3159" s="36"/>
    </row>
    <row r="3160" spans="8:8" s="32" customFormat="1" ht="12.75" customHeight="1" x14ac:dyDescent="0.2">
      <c r="H3160" s="36"/>
    </row>
    <row r="3161" spans="8:8" s="32" customFormat="1" ht="12.75" customHeight="1" x14ac:dyDescent="0.2">
      <c r="H3161" s="36"/>
    </row>
    <row r="3162" spans="8:8" s="32" customFormat="1" ht="12.75" customHeight="1" x14ac:dyDescent="0.2">
      <c r="H3162" s="36"/>
    </row>
    <row r="3163" spans="8:8" s="32" customFormat="1" ht="12.75" customHeight="1" x14ac:dyDescent="0.2">
      <c r="H3163" s="36"/>
    </row>
    <row r="3164" spans="8:8" s="32" customFormat="1" ht="12.75" customHeight="1" x14ac:dyDescent="0.2">
      <c r="H3164" s="36"/>
    </row>
    <row r="3165" spans="8:8" s="32" customFormat="1" ht="12.75" customHeight="1" x14ac:dyDescent="0.2">
      <c r="H3165" s="36"/>
    </row>
    <row r="3166" spans="8:8" s="32" customFormat="1" ht="12.75" customHeight="1" x14ac:dyDescent="0.2">
      <c r="H3166" s="36"/>
    </row>
    <row r="3167" spans="8:8" s="32" customFormat="1" ht="12.75" customHeight="1" x14ac:dyDescent="0.2">
      <c r="H3167" s="36"/>
    </row>
    <row r="3168" spans="8:8" s="32" customFormat="1" ht="12.75" customHeight="1" x14ac:dyDescent="0.2">
      <c r="H3168" s="36"/>
    </row>
    <row r="3169" spans="8:8" s="32" customFormat="1" ht="12.75" customHeight="1" x14ac:dyDescent="0.2">
      <c r="H3169" s="36"/>
    </row>
    <row r="3170" spans="8:8" s="32" customFormat="1" ht="12.75" customHeight="1" x14ac:dyDescent="0.2">
      <c r="H3170" s="36"/>
    </row>
    <row r="3171" spans="8:8" s="32" customFormat="1" ht="12.75" customHeight="1" x14ac:dyDescent="0.2">
      <c r="H3171" s="36"/>
    </row>
    <row r="3172" spans="8:8" s="32" customFormat="1" ht="12.75" customHeight="1" x14ac:dyDescent="0.2">
      <c r="H3172" s="36"/>
    </row>
    <row r="3173" spans="8:8" s="32" customFormat="1" ht="12.75" customHeight="1" x14ac:dyDescent="0.2">
      <c r="H3173" s="36"/>
    </row>
    <row r="3174" spans="8:8" s="32" customFormat="1" ht="12.75" customHeight="1" x14ac:dyDescent="0.2">
      <c r="H3174" s="36"/>
    </row>
    <row r="3175" spans="8:8" s="32" customFormat="1" ht="12.75" customHeight="1" x14ac:dyDescent="0.2">
      <c r="H3175" s="36"/>
    </row>
    <row r="3176" spans="8:8" s="32" customFormat="1" ht="12.75" customHeight="1" x14ac:dyDescent="0.2">
      <c r="H3176" s="36"/>
    </row>
    <row r="3177" spans="8:8" s="32" customFormat="1" ht="12.75" customHeight="1" x14ac:dyDescent="0.2">
      <c r="H3177" s="36"/>
    </row>
    <row r="3178" spans="8:8" s="32" customFormat="1" ht="12.75" customHeight="1" x14ac:dyDescent="0.2">
      <c r="H3178" s="36"/>
    </row>
    <row r="3179" spans="8:8" s="32" customFormat="1" ht="12.75" customHeight="1" x14ac:dyDescent="0.2">
      <c r="H3179" s="36"/>
    </row>
    <row r="3180" spans="8:8" s="32" customFormat="1" ht="12.75" customHeight="1" x14ac:dyDescent="0.2">
      <c r="H3180" s="36"/>
    </row>
    <row r="3181" spans="8:8" s="32" customFormat="1" ht="12.75" customHeight="1" x14ac:dyDescent="0.2">
      <c r="H3181" s="36"/>
    </row>
    <row r="3182" spans="8:8" s="32" customFormat="1" ht="12.75" customHeight="1" x14ac:dyDescent="0.2">
      <c r="H3182" s="36"/>
    </row>
    <row r="3183" spans="8:8" s="32" customFormat="1" ht="12.75" customHeight="1" x14ac:dyDescent="0.2">
      <c r="H3183" s="36"/>
    </row>
    <row r="3184" spans="8:8" s="32" customFormat="1" ht="12.75" customHeight="1" x14ac:dyDescent="0.2">
      <c r="H3184" s="36"/>
    </row>
    <row r="3185" spans="8:8" s="32" customFormat="1" ht="12.75" customHeight="1" x14ac:dyDescent="0.2">
      <c r="H3185" s="36"/>
    </row>
    <row r="3186" spans="8:8" s="32" customFormat="1" ht="12.75" customHeight="1" x14ac:dyDescent="0.2">
      <c r="H3186" s="36"/>
    </row>
    <row r="3187" spans="8:8" s="32" customFormat="1" ht="12.75" customHeight="1" x14ac:dyDescent="0.2">
      <c r="H3187" s="36"/>
    </row>
    <row r="3188" spans="8:8" s="32" customFormat="1" ht="12.75" customHeight="1" x14ac:dyDescent="0.2">
      <c r="H3188" s="36"/>
    </row>
    <row r="3189" spans="8:8" s="32" customFormat="1" ht="12.75" customHeight="1" x14ac:dyDescent="0.2">
      <c r="H3189" s="36"/>
    </row>
    <row r="3190" spans="8:8" s="32" customFormat="1" ht="12.75" customHeight="1" x14ac:dyDescent="0.2">
      <c r="H3190" s="36"/>
    </row>
    <row r="3191" spans="8:8" s="32" customFormat="1" ht="12.75" customHeight="1" x14ac:dyDescent="0.2">
      <c r="H3191" s="36"/>
    </row>
    <row r="3192" spans="8:8" s="32" customFormat="1" ht="12.75" customHeight="1" x14ac:dyDescent="0.2">
      <c r="H3192" s="36"/>
    </row>
    <row r="3193" spans="8:8" s="32" customFormat="1" ht="12.75" customHeight="1" x14ac:dyDescent="0.2">
      <c r="H3193" s="36"/>
    </row>
    <row r="3194" spans="8:8" s="32" customFormat="1" ht="12.75" customHeight="1" x14ac:dyDescent="0.2">
      <c r="H3194" s="36"/>
    </row>
    <row r="3195" spans="8:8" s="32" customFormat="1" ht="12.75" customHeight="1" x14ac:dyDescent="0.2">
      <c r="H3195" s="36"/>
    </row>
    <row r="3196" spans="8:8" s="32" customFormat="1" ht="12.75" customHeight="1" x14ac:dyDescent="0.2">
      <c r="H3196" s="36"/>
    </row>
    <row r="3197" spans="8:8" s="32" customFormat="1" ht="12.75" customHeight="1" x14ac:dyDescent="0.2">
      <c r="H3197" s="36"/>
    </row>
    <row r="3198" spans="8:8" s="32" customFormat="1" ht="12.75" customHeight="1" x14ac:dyDescent="0.2">
      <c r="H3198" s="36"/>
    </row>
    <row r="3199" spans="8:8" s="32" customFormat="1" ht="12.75" customHeight="1" x14ac:dyDescent="0.2">
      <c r="H3199" s="36"/>
    </row>
    <row r="3200" spans="8:8" s="32" customFormat="1" ht="12.75" customHeight="1" x14ac:dyDescent="0.2">
      <c r="H3200" s="36"/>
    </row>
    <row r="3201" spans="8:8" s="32" customFormat="1" ht="12.75" customHeight="1" x14ac:dyDescent="0.2">
      <c r="H3201" s="36"/>
    </row>
    <row r="3202" spans="8:8" s="32" customFormat="1" ht="12.75" customHeight="1" x14ac:dyDescent="0.2">
      <c r="H3202" s="36"/>
    </row>
    <row r="3203" spans="8:8" s="32" customFormat="1" ht="12.75" customHeight="1" x14ac:dyDescent="0.2">
      <c r="H3203" s="36"/>
    </row>
    <row r="3204" spans="8:8" s="32" customFormat="1" ht="12.75" customHeight="1" x14ac:dyDescent="0.2">
      <c r="H3204" s="36"/>
    </row>
    <row r="3205" spans="8:8" s="32" customFormat="1" ht="12.75" customHeight="1" x14ac:dyDescent="0.2">
      <c r="H3205" s="36"/>
    </row>
    <row r="3206" spans="8:8" s="32" customFormat="1" ht="12.75" customHeight="1" x14ac:dyDescent="0.2">
      <c r="H3206" s="36"/>
    </row>
    <row r="3207" spans="8:8" s="32" customFormat="1" ht="12.75" customHeight="1" x14ac:dyDescent="0.2">
      <c r="H3207" s="36"/>
    </row>
    <row r="3208" spans="8:8" s="32" customFormat="1" ht="12.75" customHeight="1" x14ac:dyDescent="0.2">
      <c r="H3208" s="36"/>
    </row>
    <row r="3209" spans="8:8" s="32" customFormat="1" ht="12.75" customHeight="1" x14ac:dyDescent="0.2">
      <c r="H3209" s="36"/>
    </row>
    <row r="3210" spans="8:8" s="32" customFormat="1" ht="12.75" customHeight="1" x14ac:dyDescent="0.2">
      <c r="H3210" s="36"/>
    </row>
    <row r="3211" spans="8:8" s="32" customFormat="1" ht="12.75" customHeight="1" x14ac:dyDescent="0.2">
      <c r="H3211" s="36"/>
    </row>
    <row r="3212" spans="8:8" s="32" customFormat="1" ht="12.75" customHeight="1" x14ac:dyDescent="0.2">
      <c r="H3212" s="36"/>
    </row>
    <row r="3213" spans="8:8" s="32" customFormat="1" ht="12.75" customHeight="1" x14ac:dyDescent="0.2">
      <c r="H3213" s="36"/>
    </row>
    <row r="3214" spans="8:8" s="32" customFormat="1" ht="12.75" customHeight="1" x14ac:dyDescent="0.2">
      <c r="H3214" s="36"/>
    </row>
    <row r="3215" spans="8:8" s="32" customFormat="1" ht="12.75" customHeight="1" x14ac:dyDescent="0.2">
      <c r="H3215" s="36"/>
    </row>
    <row r="3216" spans="8:8" s="32" customFormat="1" ht="12.75" customHeight="1" x14ac:dyDescent="0.2">
      <c r="H3216" s="36"/>
    </row>
    <row r="3217" spans="8:8" s="32" customFormat="1" ht="12.75" customHeight="1" x14ac:dyDescent="0.2">
      <c r="H3217" s="36"/>
    </row>
    <row r="3218" spans="8:8" s="32" customFormat="1" ht="12.75" customHeight="1" x14ac:dyDescent="0.2">
      <c r="H3218" s="36"/>
    </row>
    <row r="3219" spans="8:8" s="32" customFormat="1" ht="12.75" customHeight="1" x14ac:dyDescent="0.2">
      <c r="H3219" s="36"/>
    </row>
    <row r="3220" spans="8:8" s="32" customFormat="1" ht="12.75" customHeight="1" x14ac:dyDescent="0.2">
      <c r="H3220" s="36"/>
    </row>
    <row r="3221" spans="8:8" s="32" customFormat="1" ht="12.75" customHeight="1" x14ac:dyDescent="0.2">
      <c r="H3221" s="36"/>
    </row>
    <row r="3222" spans="8:8" s="32" customFormat="1" ht="12.75" customHeight="1" x14ac:dyDescent="0.2">
      <c r="H3222" s="36"/>
    </row>
    <row r="3223" spans="8:8" s="32" customFormat="1" ht="12.75" customHeight="1" x14ac:dyDescent="0.2">
      <c r="H3223" s="36"/>
    </row>
    <row r="3224" spans="8:8" s="32" customFormat="1" ht="12.75" customHeight="1" x14ac:dyDescent="0.2">
      <c r="H3224" s="36"/>
    </row>
    <row r="3225" spans="8:8" s="32" customFormat="1" ht="12.75" customHeight="1" x14ac:dyDescent="0.2">
      <c r="H3225" s="36"/>
    </row>
    <row r="3226" spans="8:8" s="32" customFormat="1" ht="12.75" customHeight="1" x14ac:dyDescent="0.2">
      <c r="H3226" s="36"/>
    </row>
    <row r="3227" spans="8:8" s="32" customFormat="1" ht="12.75" customHeight="1" x14ac:dyDescent="0.2">
      <c r="H3227" s="36"/>
    </row>
    <row r="3228" spans="8:8" s="32" customFormat="1" ht="12.75" customHeight="1" x14ac:dyDescent="0.2">
      <c r="H3228" s="36"/>
    </row>
    <row r="3229" spans="8:8" s="32" customFormat="1" ht="12.75" customHeight="1" x14ac:dyDescent="0.2">
      <c r="H3229" s="36"/>
    </row>
    <row r="3230" spans="8:8" s="32" customFormat="1" ht="12.75" customHeight="1" x14ac:dyDescent="0.2">
      <c r="H3230" s="36"/>
    </row>
    <row r="3231" spans="8:8" s="32" customFormat="1" ht="12.75" customHeight="1" x14ac:dyDescent="0.2">
      <c r="H3231" s="36"/>
    </row>
    <row r="3232" spans="8:8" s="32" customFormat="1" ht="12.75" customHeight="1" x14ac:dyDescent="0.2">
      <c r="H3232" s="36"/>
    </row>
    <row r="3233" spans="8:8" s="32" customFormat="1" ht="12.75" customHeight="1" x14ac:dyDescent="0.2">
      <c r="H3233" s="36"/>
    </row>
    <row r="3234" spans="8:8" s="32" customFormat="1" ht="12.75" customHeight="1" x14ac:dyDescent="0.2">
      <c r="H3234" s="36"/>
    </row>
    <row r="3235" spans="8:8" s="32" customFormat="1" ht="12.75" customHeight="1" x14ac:dyDescent="0.2">
      <c r="H3235" s="36"/>
    </row>
    <row r="3236" spans="8:8" s="32" customFormat="1" ht="12.75" customHeight="1" x14ac:dyDescent="0.2">
      <c r="H3236" s="36"/>
    </row>
    <row r="3237" spans="8:8" s="32" customFormat="1" ht="12.75" customHeight="1" x14ac:dyDescent="0.2">
      <c r="H3237" s="36"/>
    </row>
    <row r="3238" spans="8:8" s="32" customFormat="1" ht="12.75" customHeight="1" x14ac:dyDescent="0.2">
      <c r="H3238" s="36"/>
    </row>
    <row r="3239" spans="8:8" s="32" customFormat="1" ht="12.75" customHeight="1" x14ac:dyDescent="0.2">
      <c r="H3239" s="36"/>
    </row>
    <row r="3240" spans="8:8" s="32" customFormat="1" ht="12.75" customHeight="1" x14ac:dyDescent="0.2">
      <c r="H3240" s="36"/>
    </row>
    <row r="3241" spans="8:8" s="32" customFormat="1" ht="12.75" customHeight="1" x14ac:dyDescent="0.2">
      <c r="H3241" s="36"/>
    </row>
    <row r="3242" spans="8:8" s="32" customFormat="1" ht="12.75" customHeight="1" x14ac:dyDescent="0.2">
      <c r="H3242" s="36"/>
    </row>
    <row r="3243" spans="8:8" s="32" customFormat="1" ht="12.75" customHeight="1" x14ac:dyDescent="0.2">
      <c r="H3243" s="36"/>
    </row>
    <row r="3244" spans="8:8" s="32" customFormat="1" ht="12.75" customHeight="1" x14ac:dyDescent="0.2">
      <c r="H3244" s="36"/>
    </row>
    <row r="3245" spans="8:8" s="32" customFormat="1" ht="12.75" customHeight="1" x14ac:dyDescent="0.2">
      <c r="H3245" s="36"/>
    </row>
    <row r="3246" spans="8:8" s="32" customFormat="1" ht="12.75" customHeight="1" x14ac:dyDescent="0.2">
      <c r="H3246" s="36"/>
    </row>
    <row r="3247" spans="8:8" s="32" customFormat="1" ht="12.75" customHeight="1" x14ac:dyDescent="0.2">
      <c r="H3247" s="36"/>
    </row>
    <row r="3248" spans="8:8" s="32" customFormat="1" ht="12.75" customHeight="1" x14ac:dyDescent="0.2">
      <c r="H3248" s="36"/>
    </row>
    <row r="3249" spans="8:8" s="32" customFormat="1" ht="12.75" customHeight="1" x14ac:dyDescent="0.2">
      <c r="H3249" s="36"/>
    </row>
    <row r="3250" spans="8:8" s="32" customFormat="1" ht="12.75" customHeight="1" x14ac:dyDescent="0.2">
      <c r="H3250" s="36"/>
    </row>
    <row r="3251" spans="8:8" s="32" customFormat="1" ht="12.75" customHeight="1" x14ac:dyDescent="0.2">
      <c r="H3251" s="36"/>
    </row>
    <row r="3252" spans="8:8" s="32" customFormat="1" ht="12.75" customHeight="1" x14ac:dyDescent="0.2">
      <c r="H3252" s="36"/>
    </row>
    <row r="3253" spans="8:8" s="32" customFormat="1" ht="12.75" customHeight="1" x14ac:dyDescent="0.2">
      <c r="H3253" s="36"/>
    </row>
    <row r="3254" spans="8:8" s="32" customFormat="1" ht="12.75" customHeight="1" x14ac:dyDescent="0.2">
      <c r="H3254" s="36"/>
    </row>
    <row r="3255" spans="8:8" s="32" customFormat="1" ht="12.75" customHeight="1" x14ac:dyDescent="0.2">
      <c r="H3255" s="36"/>
    </row>
    <row r="3256" spans="8:8" s="32" customFormat="1" ht="12.75" customHeight="1" x14ac:dyDescent="0.2">
      <c r="H3256" s="36"/>
    </row>
    <row r="3257" spans="8:8" s="32" customFormat="1" ht="12.75" customHeight="1" x14ac:dyDescent="0.2">
      <c r="H3257" s="36"/>
    </row>
    <row r="3258" spans="8:8" s="32" customFormat="1" ht="12.75" customHeight="1" x14ac:dyDescent="0.2">
      <c r="H3258" s="36"/>
    </row>
    <row r="3259" spans="8:8" s="32" customFormat="1" ht="12.75" customHeight="1" x14ac:dyDescent="0.2">
      <c r="H3259" s="36"/>
    </row>
    <row r="3260" spans="8:8" s="32" customFormat="1" ht="12.75" customHeight="1" x14ac:dyDescent="0.2">
      <c r="H3260" s="36"/>
    </row>
    <row r="3261" spans="8:8" s="32" customFormat="1" ht="12.75" customHeight="1" x14ac:dyDescent="0.2">
      <c r="H3261" s="36"/>
    </row>
    <row r="3262" spans="8:8" s="32" customFormat="1" ht="12.75" customHeight="1" x14ac:dyDescent="0.2">
      <c r="H3262" s="36"/>
    </row>
    <row r="3263" spans="8:8" s="32" customFormat="1" ht="12.75" customHeight="1" x14ac:dyDescent="0.2">
      <c r="H3263" s="36"/>
    </row>
    <row r="3264" spans="8:8" s="32" customFormat="1" ht="12.75" customHeight="1" x14ac:dyDescent="0.2">
      <c r="H3264" s="36"/>
    </row>
    <row r="3265" spans="8:8" s="32" customFormat="1" ht="12.75" customHeight="1" x14ac:dyDescent="0.2">
      <c r="H3265" s="36"/>
    </row>
    <row r="3266" spans="8:8" s="32" customFormat="1" ht="12.75" customHeight="1" x14ac:dyDescent="0.2">
      <c r="H3266" s="36"/>
    </row>
    <row r="3267" spans="8:8" s="32" customFormat="1" ht="12.75" customHeight="1" x14ac:dyDescent="0.2">
      <c r="H3267" s="36"/>
    </row>
    <row r="3268" spans="8:8" s="32" customFormat="1" ht="12.75" customHeight="1" x14ac:dyDescent="0.2">
      <c r="H3268" s="36"/>
    </row>
    <row r="3269" spans="8:8" s="32" customFormat="1" ht="12.75" customHeight="1" x14ac:dyDescent="0.2">
      <c r="H3269" s="36"/>
    </row>
    <row r="3270" spans="8:8" s="32" customFormat="1" ht="12.75" customHeight="1" x14ac:dyDescent="0.2">
      <c r="H3270" s="36"/>
    </row>
    <row r="3271" spans="8:8" s="32" customFormat="1" ht="12.75" customHeight="1" x14ac:dyDescent="0.2">
      <c r="H3271" s="36"/>
    </row>
    <row r="3272" spans="8:8" s="32" customFormat="1" ht="12.75" customHeight="1" x14ac:dyDescent="0.2">
      <c r="H3272" s="36"/>
    </row>
    <row r="3273" spans="8:8" s="32" customFormat="1" ht="12.75" customHeight="1" x14ac:dyDescent="0.2">
      <c r="H3273" s="36"/>
    </row>
    <row r="3274" spans="8:8" s="32" customFormat="1" ht="12.75" customHeight="1" x14ac:dyDescent="0.2">
      <c r="H3274" s="36"/>
    </row>
    <row r="3275" spans="8:8" s="32" customFormat="1" ht="12.75" customHeight="1" x14ac:dyDescent="0.2">
      <c r="H3275" s="36"/>
    </row>
    <row r="3276" spans="8:8" s="32" customFormat="1" ht="12.75" customHeight="1" x14ac:dyDescent="0.2">
      <c r="H3276" s="36"/>
    </row>
    <row r="3277" spans="8:8" s="32" customFormat="1" ht="12.75" customHeight="1" x14ac:dyDescent="0.2">
      <c r="H3277" s="36"/>
    </row>
    <row r="3278" spans="8:8" s="32" customFormat="1" ht="12.75" customHeight="1" x14ac:dyDescent="0.2">
      <c r="H3278" s="36"/>
    </row>
    <row r="3279" spans="8:8" s="32" customFormat="1" ht="12.75" customHeight="1" x14ac:dyDescent="0.2">
      <c r="H3279" s="36"/>
    </row>
    <row r="3280" spans="8:8" s="32" customFormat="1" ht="12.75" customHeight="1" x14ac:dyDescent="0.2">
      <c r="H3280" s="36"/>
    </row>
    <row r="3281" spans="8:8" s="32" customFormat="1" ht="12.75" customHeight="1" x14ac:dyDescent="0.2">
      <c r="H3281" s="36"/>
    </row>
    <row r="3282" spans="8:8" s="32" customFormat="1" ht="12.75" customHeight="1" x14ac:dyDescent="0.2">
      <c r="H3282" s="36"/>
    </row>
    <row r="3283" spans="8:8" s="32" customFormat="1" ht="12.75" customHeight="1" x14ac:dyDescent="0.2">
      <c r="H3283" s="36"/>
    </row>
    <row r="3284" spans="8:8" s="32" customFormat="1" ht="12.75" customHeight="1" x14ac:dyDescent="0.2">
      <c r="H3284" s="36"/>
    </row>
    <row r="3285" spans="8:8" s="32" customFormat="1" ht="12.75" customHeight="1" x14ac:dyDescent="0.2">
      <c r="H3285" s="36"/>
    </row>
    <row r="3286" spans="8:8" s="32" customFormat="1" ht="12.75" customHeight="1" x14ac:dyDescent="0.2">
      <c r="H3286" s="36"/>
    </row>
    <row r="3287" spans="8:8" s="32" customFormat="1" ht="12.75" customHeight="1" x14ac:dyDescent="0.2">
      <c r="H3287" s="36"/>
    </row>
    <row r="3288" spans="8:8" s="32" customFormat="1" ht="12.75" customHeight="1" x14ac:dyDescent="0.2">
      <c r="H3288" s="36"/>
    </row>
    <row r="3289" spans="8:8" s="32" customFormat="1" ht="12.75" customHeight="1" x14ac:dyDescent="0.2">
      <c r="H3289" s="36"/>
    </row>
    <row r="3290" spans="8:8" s="32" customFormat="1" ht="12.75" customHeight="1" x14ac:dyDescent="0.2">
      <c r="H3290" s="36"/>
    </row>
    <row r="3291" spans="8:8" s="32" customFormat="1" ht="12.75" customHeight="1" x14ac:dyDescent="0.2">
      <c r="H3291" s="36"/>
    </row>
    <row r="3292" spans="8:8" s="32" customFormat="1" ht="12.75" customHeight="1" x14ac:dyDescent="0.2">
      <c r="H3292" s="36"/>
    </row>
    <row r="3293" spans="8:8" s="32" customFormat="1" ht="12.75" customHeight="1" x14ac:dyDescent="0.2">
      <c r="H3293" s="36"/>
    </row>
    <row r="3294" spans="8:8" s="32" customFormat="1" ht="12.75" customHeight="1" x14ac:dyDescent="0.2">
      <c r="H3294" s="36"/>
    </row>
    <row r="3295" spans="8:8" s="32" customFormat="1" ht="12.75" customHeight="1" x14ac:dyDescent="0.2">
      <c r="H3295" s="36"/>
    </row>
    <row r="3296" spans="8:8" s="32" customFormat="1" ht="12.75" customHeight="1" x14ac:dyDescent="0.2">
      <c r="H3296" s="36"/>
    </row>
    <row r="3297" spans="8:8" s="32" customFormat="1" ht="12.75" customHeight="1" x14ac:dyDescent="0.2">
      <c r="H3297" s="36"/>
    </row>
    <row r="3298" spans="8:8" s="32" customFormat="1" ht="12.75" customHeight="1" x14ac:dyDescent="0.2">
      <c r="H3298" s="36"/>
    </row>
    <row r="3299" spans="8:8" s="32" customFormat="1" ht="12.75" customHeight="1" x14ac:dyDescent="0.2">
      <c r="H3299" s="36"/>
    </row>
    <row r="3300" spans="8:8" s="32" customFormat="1" ht="12.75" customHeight="1" x14ac:dyDescent="0.2">
      <c r="H3300" s="36"/>
    </row>
    <row r="3301" spans="8:8" s="32" customFormat="1" ht="12.75" customHeight="1" x14ac:dyDescent="0.2">
      <c r="H3301" s="36"/>
    </row>
    <row r="3302" spans="8:8" s="32" customFormat="1" ht="12.75" customHeight="1" x14ac:dyDescent="0.2">
      <c r="H3302" s="36"/>
    </row>
    <row r="3303" spans="8:8" s="32" customFormat="1" ht="12.75" customHeight="1" x14ac:dyDescent="0.2">
      <c r="H3303" s="36"/>
    </row>
    <row r="3304" spans="8:8" s="32" customFormat="1" ht="12.75" customHeight="1" x14ac:dyDescent="0.2">
      <c r="H3304" s="36"/>
    </row>
    <row r="3305" spans="8:8" s="32" customFormat="1" ht="12.75" customHeight="1" x14ac:dyDescent="0.2">
      <c r="H3305" s="36"/>
    </row>
    <row r="3306" spans="8:8" s="32" customFormat="1" ht="12.75" customHeight="1" x14ac:dyDescent="0.2">
      <c r="H3306" s="36"/>
    </row>
    <row r="3307" spans="8:8" s="32" customFormat="1" ht="12.75" customHeight="1" x14ac:dyDescent="0.2">
      <c r="H3307" s="36"/>
    </row>
    <row r="3308" spans="8:8" s="32" customFormat="1" ht="12.75" customHeight="1" x14ac:dyDescent="0.2">
      <c r="H3308" s="36"/>
    </row>
    <row r="3309" spans="8:8" s="32" customFormat="1" ht="12.75" customHeight="1" x14ac:dyDescent="0.2">
      <c r="H3309" s="36"/>
    </row>
    <row r="3310" spans="8:8" s="32" customFormat="1" ht="12.75" customHeight="1" x14ac:dyDescent="0.2">
      <c r="H3310" s="36"/>
    </row>
    <row r="3311" spans="8:8" s="32" customFormat="1" ht="12.75" customHeight="1" x14ac:dyDescent="0.2">
      <c r="H3311" s="36"/>
    </row>
    <row r="3312" spans="8:8" s="32" customFormat="1" ht="12.75" customHeight="1" x14ac:dyDescent="0.2">
      <c r="H3312" s="36"/>
    </row>
    <row r="3313" spans="8:8" s="32" customFormat="1" ht="12.75" customHeight="1" x14ac:dyDescent="0.2">
      <c r="H3313" s="36"/>
    </row>
    <row r="3314" spans="8:8" s="32" customFormat="1" ht="12.75" customHeight="1" x14ac:dyDescent="0.2">
      <c r="H3314" s="36"/>
    </row>
    <row r="3315" spans="8:8" s="32" customFormat="1" ht="12.75" customHeight="1" x14ac:dyDescent="0.2">
      <c r="H3315" s="36"/>
    </row>
    <row r="3316" spans="8:8" s="32" customFormat="1" ht="12.75" customHeight="1" x14ac:dyDescent="0.2">
      <c r="H3316" s="36"/>
    </row>
    <row r="3317" spans="8:8" s="32" customFormat="1" ht="12.75" customHeight="1" x14ac:dyDescent="0.2">
      <c r="H3317" s="36"/>
    </row>
    <row r="3318" spans="8:8" s="32" customFormat="1" ht="12.75" customHeight="1" x14ac:dyDescent="0.2">
      <c r="H3318" s="36"/>
    </row>
    <row r="3319" spans="8:8" s="32" customFormat="1" ht="12.75" customHeight="1" x14ac:dyDescent="0.2">
      <c r="H3319" s="36"/>
    </row>
    <row r="3320" spans="8:8" s="32" customFormat="1" ht="12.75" customHeight="1" x14ac:dyDescent="0.2">
      <c r="H3320" s="36"/>
    </row>
    <row r="3321" spans="8:8" s="32" customFormat="1" ht="12.75" customHeight="1" x14ac:dyDescent="0.2">
      <c r="H3321" s="36"/>
    </row>
    <row r="3322" spans="8:8" s="32" customFormat="1" ht="12.75" customHeight="1" x14ac:dyDescent="0.2">
      <c r="H3322" s="36"/>
    </row>
    <row r="3323" spans="8:8" s="32" customFormat="1" ht="12.75" customHeight="1" x14ac:dyDescent="0.2">
      <c r="H3323" s="36"/>
    </row>
    <row r="3324" spans="8:8" s="32" customFormat="1" ht="12.75" customHeight="1" x14ac:dyDescent="0.2">
      <c r="H3324" s="36"/>
    </row>
    <row r="3325" spans="8:8" s="32" customFormat="1" ht="12.75" customHeight="1" x14ac:dyDescent="0.2">
      <c r="H3325" s="36"/>
    </row>
    <row r="3326" spans="8:8" s="32" customFormat="1" ht="12.75" customHeight="1" x14ac:dyDescent="0.2">
      <c r="H3326" s="36"/>
    </row>
    <row r="3327" spans="8:8" s="32" customFormat="1" ht="12.75" customHeight="1" x14ac:dyDescent="0.2">
      <c r="H3327" s="36"/>
    </row>
    <row r="3328" spans="8:8" s="32" customFormat="1" ht="12.75" customHeight="1" x14ac:dyDescent="0.2">
      <c r="H3328" s="36"/>
    </row>
    <row r="3329" spans="8:8" s="32" customFormat="1" ht="12.75" customHeight="1" x14ac:dyDescent="0.2">
      <c r="H3329" s="36"/>
    </row>
    <row r="3330" spans="8:8" s="32" customFormat="1" ht="12.75" customHeight="1" x14ac:dyDescent="0.2">
      <c r="H3330" s="36"/>
    </row>
    <row r="3331" spans="8:8" s="32" customFormat="1" ht="12.75" customHeight="1" x14ac:dyDescent="0.2">
      <c r="H3331" s="36"/>
    </row>
    <row r="3332" spans="8:8" s="32" customFormat="1" ht="12.75" customHeight="1" x14ac:dyDescent="0.2">
      <c r="H3332" s="36"/>
    </row>
    <row r="3333" spans="8:8" s="32" customFormat="1" ht="12.75" customHeight="1" x14ac:dyDescent="0.2">
      <c r="H3333" s="36"/>
    </row>
    <row r="3334" spans="8:8" s="32" customFormat="1" ht="12.75" customHeight="1" x14ac:dyDescent="0.2">
      <c r="H3334" s="36"/>
    </row>
    <row r="3335" spans="8:8" s="32" customFormat="1" ht="12.75" customHeight="1" x14ac:dyDescent="0.2">
      <c r="H3335" s="36"/>
    </row>
    <row r="3336" spans="8:8" s="32" customFormat="1" ht="12.75" customHeight="1" x14ac:dyDescent="0.2">
      <c r="H3336" s="36"/>
    </row>
    <row r="3337" spans="8:8" s="32" customFormat="1" ht="12.75" customHeight="1" x14ac:dyDescent="0.2">
      <c r="H3337" s="36"/>
    </row>
    <row r="3338" spans="8:8" s="32" customFormat="1" ht="12.75" customHeight="1" x14ac:dyDescent="0.2">
      <c r="H3338" s="36"/>
    </row>
    <row r="3339" spans="8:8" s="32" customFormat="1" ht="12.75" customHeight="1" x14ac:dyDescent="0.2">
      <c r="H3339" s="36"/>
    </row>
    <row r="3340" spans="8:8" s="32" customFormat="1" ht="12.75" customHeight="1" x14ac:dyDescent="0.2">
      <c r="H3340" s="36"/>
    </row>
    <row r="3341" spans="8:8" s="32" customFormat="1" ht="12.75" customHeight="1" x14ac:dyDescent="0.2">
      <c r="H3341" s="36"/>
    </row>
    <row r="3342" spans="8:8" s="32" customFormat="1" ht="12.75" customHeight="1" x14ac:dyDescent="0.2">
      <c r="H3342" s="36"/>
    </row>
    <row r="3343" spans="8:8" s="32" customFormat="1" ht="12.75" customHeight="1" x14ac:dyDescent="0.2">
      <c r="H3343" s="36"/>
    </row>
    <row r="3344" spans="8:8" s="32" customFormat="1" ht="12.75" customHeight="1" x14ac:dyDescent="0.2">
      <c r="H3344" s="36"/>
    </row>
    <row r="3345" spans="8:8" s="32" customFormat="1" ht="12.75" customHeight="1" x14ac:dyDescent="0.2">
      <c r="H3345" s="36"/>
    </row>
    <row r="3346" spans="8:8" s="32" customFormat="1" ht="12.75" customHeight="1" x14ac:dyDescent="0.2">
      <c r="H3346" s="36"/>
    </row>
    <row r="3347" spans="8:8" s="32" customFormat="1" ht="12.75" customHeight="1" x14ac:dyDescent="0.2">
      <c r="H3347" s="36"/>
    </row>
    <row r="3348" spans="8:8" s="32" customFormat="1" ht="12.75" customHeight="1" x14ac:dyDescent="0.2">
      <c r="H3348" s="36"/>
    </row>
    <row r="3349" spans="8:8" s="32" customFormat="1" ht="12.75" customHeight="1" x14ac:dyDescent="0.2">
      <c r="H3349" s="36"/>
    </row>
    <row r="3350" spans="8:8" s="32" customFormat="1" ht="12.75" customHeight="1" x14ac:dyDescent="0.2">
      <c r="H3350" s="36"/>
    </row>
    <row r="3351" spans="8:8" s="32" customFormat="1" ht="12.75" customHeight="1" x14ac:dyDescent="0.2">
      <c r="H3351" s="36"/>
    </row>
    <row r="3352" spans="8:8" s="32" customFormat="1" ht="12.75" customHeight="1" x14ac:dyDescent="0.2">
      <c r="H3352" s="36"/>
    </row>
    <row r="3353" spans="8:8" s="32" customFormat="1" ht="12.75" customHeight="1" x14ac:dyDescent="0.2">
      <c r="H3353" s="36"/>
    </row>
    <row r="3354" spans="8:8" s="32" customFormat="1" ht="12.75" customHeight="1" x14ac:dyDescent="0.2">
      <c r="H3354" s="36"/>
    </row>
    <row r="3355" spans="8:8" s="32" customFormat="1" ht="12.75" customHeight="1" x14ac:dyDescent="0.2">
      <c r="H3355" s="36"/>
    </row>
    <row r="3356" spans="8:8" s="32" customFormat="1" ht="12.75" customHeight="1" x14ac:dyDescent="0.2">
      <c r="H3356" s="36"/>
    </row>
    <row r="3357" spans="8:8" s="32" customFormat="1" ht="12.75" customHeight="1" x14ac:dyDescent="0.2">
      <c r="H3357" s="36"/>
    </row>
    <row r="3358" spans="8:8" s="32" customFormat="1" ht="12.75" customHeight="1" x14ac:dyDescent="0.2">
      <c r="H3358" s="36"/>
    </row>
    <row r="3359" spans="8:8" s="32" customFormat="1" ht="12.75" customHeight="1" x14ac:dyDescent="0.2">
      <c r="H3359" s="36"/>
    </row>
    <row r="3360" spans="8:8" s="32" customFormat="1" ht="12.75" customHeight="1" x14ac:dyDescent="0.2">
      <c r="H3360" s="36"/>
    </row>
    <row r="3361" spans="8:8" s="32" customFormat="1" ht="12.75" customHeight="1" x14ac:dyDescent="0.2">
      <c r="H3361" s="36"/>
    </row>
    <row r="3362" spans="8:8" s="32" customFormat="1" ht="12.75" customHeight="1" x14ac:dyDescent="0.2">
      <c r="H3362" s="36"/>
    </row>
    <row r="3363" spans="8:8" s="32" customFormat="1" ht="12.75" customHeight="1" x14ac:dyDescent="0.2">
      <c r="H3363" s="36"/>
    </row>
    <row r="3364" spans="8:8" s="32" customFormat="1" ht="12.75" customHeight="1" x14ac:dyDescent="0.2">
      <c r="H3364" s="36"/>
    </row>
    <row r="3365" spans="8:8" s="32" customFormat="1" ht="12.75" customHeight="1" x14ac:dyDescent="0.2">
      <c r="H3365" s="36"/>
    </row>
    <row r="3366" spans="8:8" s="32" customFormat="1" ht="12.75" customHeight="1" x14ac:dyDescent="0.2">
      <c r="H3366" s="36"/>
    </row>
    <row r="3367" spans="8:8" s="32" customFormat="1" ht="12.75" customHeight="1" x14ac:dyDescent="0.2">
      <c r="H3367" s="36"/>
    </row>
    <row r="3368" spans="8:8" s="32" customFormat="1" ht="12.75" customHeight="1" x14ac:dyDescent="0.2">
      <c r="H3368" s="36"/>
    </row>
    <row r="3369" spans="8:8" s="32" customFormat="1" ht="12.75" customHeight="1" x14ac:dyDescent="0.2">
      <c r="H3369" s="36"/>
    </row>
    <row r="3370" spans="8:8" s="32" customFormat="1" ht="12.75" customHeight="1" x14ac:dyDescent="0.2">
      <c r="H3370" s="36"/>
    </row>
    <row r="3371" spans="8:8" s="32" customFormat="1" ht="12.75" customHeight="1" x14ac:dyDescent="0.2">
      <c r="H3371" s="36"/>
    </row>
    <row r="3372" spans="8:8" s="32" customFormat="1" ht="12.75" customHeight="1" x14ac:dyDescent="0.2">
      <c r="H3372" s="36"/>
    </row>
    <row r="3373" spans="8:8" s="32" customFormat="1" ht="12.75" customHeight="1" x14ac:dyDescent="0.2">
      <c r="H3373" s="36"/>
    </row>
    <row r="3374" spans="8:8" s="32" customFormat="1" ht="12.75" customHeight="1" x14ac:dyDescent="0.2">
      <c r="H3374" s="36"/>
    </row>
    <row r="3375" spans="8:8" s="32" customFormat="1" ht="12.75" customHeight="1" x14ac:dyDescent="0.2">
      <c r="H3375" s="36"/>
    </row>
    <row r="3376" spans="8:8" s="32" customFormat="1" ht="12.75" customHeight="1" x14ac:dyDescent="0.2">
      <c r="H3376" s="36"/>
    </row>
    <row r="3377" spans="8:8" s="32" customFormat="1" ht="12.75" customHeight="1" x14ac:dyDescent="0.2">
      <c r="H3377" s="36"/>
    </row>
    <row r="3378" spans="8:8" s="32" customFormat="1" ht="12.75" customHeight="1" x14ac:dyDescent="0.2">
      <c r="H3378" s="36"/>
    </row>
    <row r="3379" spans="8:8" s="32" customFormat="1" ht="12.75" customHeight="1" x14ac:dyDescent="0.2">
      <c r="H3379" s="36"/>
    </row>
    <row r="3380" spans="8:8" s="32" customFormat="1" ht="12.75" customHeight="1" x14ac:dyDescent="0.2">
      <c r="H3380" s="36"/>
    </row>
    <row r="3381" spans="8:8" s="32" customFormat="1" ht="12.75" customHeight="1" x14ac:dyDescent="0.2">
      <c r="H3381" s="36"/>
    </row>
    <row r="3382" spans="8:8" s="32" customFormat="1" ht="12.75" customHeight="1" x14ac:dyDescent="0.2">
      <c r="H3382" s="36"/>
    </row>
    <row r="3383" spans="8:8" s="32" customFormat="1" ht="12.75" customHeight="1" x14ac:dyDescent="0.2">
      <c r="H3383" s="36"/>
    </row>
    <row r="3384" spans="8:8" s="32" customFormat="1" ht="12.75" customHeight="1" x14ac:dyDescent="0.2">
      <c r="H3384" s="36"/>
    </row>
    <row r="3385" spans="8:8" s="32" customFormat="1" ht="12.75" customHeight="1" x14ac:dyDescent="0.2">
      <c r="H3385" s="36"/>
    </row>
    <row r="3386" spans="8:8" s="32" customFormat="1" ht="12.75" customHeight="1" x14ac:dyDescent="0.2">
      <c r="H3386" s="36"/>
    </row>
    <row r="3387" spans="8:8" s="32" customFormat="1" ht="12.75" customHeight="1" x14ac:dyDescent="0.2">
      <c r="H3387" s="36"/>
    </row>
    <row r="3388" spans="8:8" s="32" customFormat="1" ht="12.75" customHeight="1" x14ac:dyDescent="0.2">
      <c r="H3388" s="36"/>
    </row>
    <row r="3389" spans="8:8" s="32" customFormat="1" ht="12.75" customHeight="1" x14ac:dyDescent="0.2">
      <c r="H3389" s="36"/>
    </row>
    <row r="3390" spans="8:8" s="32" customFormat="1" ht="12.75" customHeight="1" x14ac:dyDescent="0.2">
      <c r="H3390" s="36"/>
    </row>
    <row r="3391" spans="8:8" s="32" customFormat="1" ht="12.75" customHeight="1" x14ac:dyDescent="0.2">
      <c r="H3391" s="36"/>
    </row>
    <row r="3392" spans="8:8" s="32" customFormat="1" ht="12.75" customHeight="1" x14ac:dyDescent="0.2">
      <c r="H3392" s="36"/>
    </row>
    <row r="3393" spans="8:8" s="32" customFormat="1" ht="12.75" customHeight="1" x14ac:dyDescent="0.2">
      <c r="H3393" s="36"/>
    </row>
    <row r="3394" spans="8:8" s="32" customFormat="1" ht="12.75" customHeight="1" x14ac:dyDescent="0.2">
      <c r="H3394" s="36"/>
    </row>
    <row r="3395" spans="8:8" s="32" customFormat="1" ht="12.75" customHeight="1" x14ac:dyDescent="0.2">
      <c r="H3395" s="36"/>
    </row>
    <row r="3396" spans="8:8" s="32" customFormat="1" ht="12.75" customHeight="1" x14ac:dyDescent="0.2">
      <c r="H3396" s="36"/>
    </row>
    <row r="3397" spans="8:8" s="32" customFormat="1" ht="12.75" customHeight="1" x14ac:dyDescent="0.2">
      <c r="H3397" s="36"/>
    </row>
    <row r="3398" spans="8:8" s="32" customFormat="1" ht="12.75" customHeight="1" x14ac:dyDescent="0.2">
      <c r="H3398" s="36"/>
    </row>
    <row r="3399" spans="8:8" s="32" customFormat="1" ht="12.75" customHeight="1" x14ac:dyDescent="0.2">
      <c r="H3399" s="36"/>
    </row>
    <row r="3400" spans="8:8" s="32" customFormat="1" ht="12.75" customHeight="1" x14ac:dyDescent="0.2">
      <c r="H3400" s="36"/>
    </row>
    <row r="3401" spans="8:8" s="32" customFormat="1" ht="12.75" customHeight="1" x14ac:dyDescent="0.2">
      <c r="H3401" s="36"/>
    </row>
    <row r="3402" spans="8:8" s="32" customFormat="1" ht="12.75" customHeight="1" x14ac:dyDescent="0.2">
      <c r="H3402" s="36"/>
    </row>
    <row r="3403" spans="8:8" s="32" customFormat="1" ht="12.75" customHeight="1" x14ac:dyDescent="0.2">
      <c r="H3403" s="36"/>
    </row>
    <row r="3404" spans="8:8" s="32" customFormat="1" ht="12.75" customHeight="1" x14ac:dyDescent="0.2">
      <c r="H3404" s="36"/>
    </row>
    <row r="3405" spans="8:8" s="32" customFormat="1" ht="12.75" customHeight="1" x14ac:dyDescent="0.2">
      <c r="H3405" s="36"/>
    </row>
    <row r="3406" spans="8:8" s="32" customFormat="1" ht="12.75" customHeight="1" x14ac:dyDescent="0.2">
      <c r="H3406" s="36"/>
    </row>
    <row r="3407" spans="8:8" s="32" customFormat="1" ht="12.75" customHeight="1" x14ac:dyDescent="0.2">
      <c r="H3407" s="36"/>
    </row>
    <row r="3408" spans="8:8" s="32" customFormat="1" ht="12.75" customHeight="1" x14ac:dyDescent="0.2">
      <c r="H3408" s="36"/>
    </row>
    <row r="3409" spans="8:8" s="32" customFormat="1" ht="12.75" customHeight="1" x14ac:dyDescent="0.2">
      <c r="H3409" s="36"/>
    </row>
    <row r="3410" spans="8:8" s="32" customFormat="1" ht="12.75" customHeight="1" x14ac:dyDescent="0.2">
      <c r="H3410" s="36"/>
    </row>
    <row r="3411" spans="8:8" s="32" customFormat="1" ht="12.75" customHeight="1" x14ac:dyDescent="0.2">
      <c r="H3411" s="36"/>
    </row>
    <row r="3412" spans="8:8" s="32" customFormat="1" ht="12.75" customHeight="1" x14ac:dyDescent="0.2">
      <c r="H3412" s="36"/>
    </row>
    <row r="3413" spans="8:8" s="32" customFormat="1" ht="12.75" customHeight="1" x14ac:dyDescent="0.2">
      <c r="H3413" s="36"/>
    </row>
    <row r="3414" spans="8:8" s="32" customFormat="1" ht="12.75" customHeight="1" x14ac:dyDescent="0.2">
      <c r="H3414" s="36"/>
    </row>
    <row r="3415" spans="8:8" s="32" customFormat="1" ht="12.75" customHeight="1" x14ac:dyDescent="0.2">
      <c r="H3415" s="36"/>
    </row>
    <row r="3416" spans="8:8" s="32" customFormat="1" ht="12.75" customHeight="1" x14ac:dyDescent="0.2">
      <c r="H3416" s="36"/>
    </row>
    <row r="3417" spans="8:8" s="32" customFormat="1" ht="12.75" customHeight="1" x14ac:dyDescent="0.2">
      <c r="H3417" s="36"/>
    </row>
    <row r="3418" spans="8:8" s="32" customFormat="1" ht="12.75" customHeight="1" x14ac:dyDescent="0.2">
      <c r="H3418" s="36"/>
    </row>
    <row r="3419" spans="8:8" s="32" customFormat="1" ht="12.75" customHeight="1" x14ac:dyDescent="0.2">
      <c r="H3419" s="36"/>
    </row>
    <row r="3420" spans="8:8" s="32" customFormat="1" ht="12.75" customHeight="1" x14ac:dyDescent="0.2">
      <c r="H3420" s="36"/>
    </row>
    <row r="3421" spans="8:8" s="32" customFormat="1" ht="12.75" customHeight="1" x14ac:dyDescent="0.2">
      <c r="H3421" s="36"/>
    </row>
    <row r="3422" spans="8:8" s="32" customFormat="1" ht="12.75" customHeight="1" x14ac:dyDescent="0.2">
      <c r="H3422" s="36"/>
    </row>
    <row r="3423" spans="8:8" s="32" customFormat="1" ht="12.75" customHeight="1" x14ac:dyDescent="0.2">
      <c r="H3423" s="36"/>
    </row>
    <row r="3424" spans="8:8" s="32" customFormat="1" ht="12.75" customHeight="1" x14ac:dyDescent="0.2">
      <c r="H3424" s="36"/>
    </row>
    <row r="3425" spans="8:8" s="32" customFormat="1" ht="12.75" customHeight="1" x14ac:dyDescent="0.2">
      <c r="H3425" s="36"/>
    </row>
    <row r="3426" spans="8:8" s="32" customFormat="1" ht="12.75" customHeight="1" x14ac:dyDescent="0.2">
      <c r="H3426" s="36"/>
    </row>
    <row r="3427" spans="8:8" s="32" customFormat="1" ht="12.75" customHeight="1" x14ac:dyDescent="0.2">
      <c r="H3427" s="36"/>
    </row>
    <row r="3428" spans="8:8" s="32" customFormat="1" ht="12.75" customHeight="1" x14ac:dyDescent="0.2">
      <c r="H3428" s="36"/>
    </row>
    <row r="3429" spans="8:8" s="32" customFormat="1" ht="12.75" customHeight="1" x14ac:dyDescent="0.2">
      <c r="H3429" s="36"/>
    </row>
    <row r="3430" spans="8:8" s="32" customFormat="1" ht="12.75" customHeight="1" x14ac:dyDescent="0.2">
      <c r="H3430" s="36"/>
    </row>
    <row r="3431" spans="8:8" s="32" customFormat="1" ht="12.75" customHeight="1" x14ac:dyDescent="0.2">
      <c r="H3431" s="36"/>
    </row>
    <row r="3432" spans="8:8" s="32" customFormat="1" ht="12.75" customHeight="1" x14ac:dyDescent="0.2">
      <c r="H3432" s="36"/>
    </row>
    <row r="3433" spans="8:8" s="32" customFormat="1" ht="12.75" customHeight="1" x14ac:dyDescent="0.2">
      <c r="H3433" s="36"/>
    </row>
    <row r="3434" spans="8:8" s="32" customFormat="1" ht="12.75" customHeight="1" x14ac:dyDescent="0.2">
      <c r="H3434" s="36"/>
    </row>
    <row r="3435" spans="8:8" s="32" customFormat="1" ht="12.75" customHeight="1" x14ac:dyDescent="0.2">
      <c r="H3435" s="36"/>
    </row>
    <row r="3436" spans="8:8" s="32" customFormat="1" ht="12.75" customHeight="1" x14ac:dyDescent="0.2">
      <c r="H3436" s="36"/>
    </row>
    <row r="3437" spans="8:8" s="32" customFormat="1" ht="12.75" customHeight="1" x14ac:dyDescent="0.2">
      <c r="H3437" s="36"/>
    </row>
    <row r="3438" spans="8:8" s="32" customFormat="1" ht="12.75" customHeight="1" x14ac:dyDescent="0.2">
      <c r="H3438" s="36"/>
    </row>
    <row r="3439" spans="8:8" s="32" customFormat="1" ht="12.75" customHeight="1" x14ac:dyDescent="0.2">
      <c r="H3439" s="36"/>
    </row>
    <row r="3440" spans="8:8" s="32" customFormat="1" ht="12.75" customHeight="1" x14ac:dyDescent="0.2">
      <c r="H3440" s="36"/>
    </row>
    <row r="3441" spans="8:8" s="32" customFormat="1" ht="12.75" customHeight="1" x14ac:dyDescent="0.2">
      <c r="H3441" s="36"/>
    </row>
    <row r="3442" spans="8:8" s="32" customFormat="1" ht="12.75" customHeight="1" x14ac:dyDescent="0.2">
      <c r="H3442" s="36"/>
    </row>
    <row r="3443" spans="8:8" s="32" customFormat="1" ht="12.75" customHeight="1" x14ac:dyDescent="0.2">
      <c r="H3443" s="36"/>
    </row>
    <row r="3444" spans="8:8" s="32" customFormat="1" ht="12.75" customHeight="1" x14ac:dyDescent="0.2">
      <c r="H3444" s="36"/>
    </row>
    <row r="3445" spans="8:8" s="32" customFormat="1" ht="12.75" customHeight="1" x14ac:dyDescent="0.2">
      <c r="H3445" s="36"/>
    </row>
    <row r="3446" spans="8:8" s="32" customFormat="1" ht="12.75" customHeight="1" x14ac:dyDescent="0.2">
      <c r="H3446" s="36"/>
    </row>
    <row r="3447" spans="8:8" s="32" customFormat="1" ht="12.75" customHeight="1" x14ac:dyDescent="0.2">
      <c r="H3447" s="36"/>
    </row>
    <row r="3448" spans="8:8" s="32" customFormat="1" ht="12.75" customHeight="1" x14ac:dyDescent="0.2">
      <c r="H3448" s="36"/>
    </row>
    <row r="3449" spans="8:8" s="32" customFormat="1" ht="12.75" customHeight="1" x14ac:dyDescent="0.2">
      <c r="H3449" s="36"/>
    </row>
    <row r="3450" spans="8:8" s="32" customFormat="1" ht="12.75" customHeight="1" x14ac:dyDescent="0.2">
      <c r="H3450" s="36"/>
    </row>
    <row r="3451" spans="8:8" s="32" customFormat="1" ht="12.75" customHeight="1" x14ac:dyDescent="0.2">
      <c r="H3451" s="36"/>
    </row>
    <row r="3452" spans="8:8" s="32" customFormat="1" ht="12.75" customHeight="1" x14ac:dyDescent="0.2">
      <c r="H3452" s="36"/>
    </row>
    <row r="3453" spans="8:8" s="32" customFormat="1" ht="12.75" customHeight="1" x14ac:dyDescent="0.2">
      <c r="H3453" s="36"/>
    </row>
    <row r="3454" spans="8:8" s="32" customFormat="1" ht="12.75" customHeight="1" x14ac:dyDescent="0.2">
      <c r="H3454" s="36"/>
    </row>
    <row r="3455" spans="8:8" s="32" customFormat="1" ht="12.75" customHeight="1" x14ac:dyDescent="0.2">
      <c r="H3455" s="36"/>
    </row>
    <row r="3456" spans="8:8" s="32" customFormat="1" ht="12.75" customHeight="1" x14ac:dyDescent="0.2">
      <c r="H3456" s="36"/>
    </row>
    <row r="3457" spans="8:8" s="32" customFormat="1" ht="12.75" customHeight="1" x14ac:dyDescent="0.2">
      <c r="H3457" s="36"/>
    </row>
    <row r="3458" spans="8:8" s="32" customFormat="1" ht="12.75" customHeight="1" x14ac:dyDescent="0.2">
      <c r="H3458" s="36"/>
    </row>
    <row r="3459" spans="8:8" s="32" customFormat="1" ht="12.75" customHeight="1" x14ac:dyDescent="0.2">
      <c r="H3459" s="36"/>
    </row>
    <row r="3460" spans="8:8" s="32" customFormat="1" ht="12.75" customHeight="1" x14ac:dyDescent="0.2">
      <c r="H3460" s="36"/>
    </row>
    <row r="3461" spans="8:8" s="32" customFormat="1" ht="12.75" customHeight="1" x14ac:dyDescent="0.2">
      <c r="H3461" s="36"/>
    </row>
    <row r="3462" spans="8:8" s="32" customFormat="1" ht="12.75" customHeight="1" x14ac:dyDescent="0.2">
      <c r="H3462" s="36"/>
    </row>
    <row r="3463" spans="8:8" s="32" customFormat="1" ht="12.75" customHeight="1" x14ac:dyDescent="0.2">
      <c r="H3463" s="36"/>
    </row>
    <row r="3464" spans="8:8" s="32" customFormat="1" ht="12.75" customHeight="1" x14ac:dyDescent="0.2">
      <c r="H3464" s="36"/>
    </row>
    <row r="3465" spans="8:8" s="32" customFormat="1" ht="12.75" customHeight="1" x14ac:dyDescent="0.2">
      <c r="H3465" s="36"/>
    </row>
    <row r="3466" spans="8:8" s="32" customFormat="1" ht="12.75" customHeight="1" x14ac:dyDescent="0.2">
      <c r="H3466" s="36"/>
    </row>
    <row r="3467" spans="8:8" s="32" customFormat="1" ht="12.75" customHeight="1" x14ac:dyDescent="0.2">
      <c r="H3467" s="36"/>
    </row>
    <row r="3468" spans="8:8" s="32" customFormat="1" ht="12.75" customHeight="1" x14ac:dyDescent="0.2">
      <c r="H3468" s="36"/>
    </row>
    <row r="3469" spans="8:8" s="32" customFormat="1" ht="12.75" customHeight="1" x14ac:dyDescent="0.2">
      <c r="H3469" s="36"/>
    </row>
    <row r="3470" spans="8:8" s="32" customFormat="1" ht="12.75" customHeight="1" x14ac:dyDescent="0.2">
      <c r="H3470" s="36"/>
    </row>
    <row r="3471" spans="8:8" s="32" customFormat="1" ht="12.75" customHeight="1" x14ac:dyDescent="0.2">
      <c r="H3471" s="36"/>
    </row>
    <row r="3472" spans="8:8" s="32" customFormat="1" ht="12.75" customHeight="1" x14ac:dyDescent="0.2">
      <c r="H3472" s="36"/>
    </row>
    <row r="3473" spans="8:8" s="32" customFormat="1" ht="12.75" customHeight="1" x14ac:dyDescent="0.2">
      <c r="H3473" s="36"/>
    </row>
    <row r="3474" spans="8:8" s="32" customFormat="1" ht="12.75" customHeight="1" x14ac:dyDescent="0.2">
      <c r="H3474" s="36"/>
    </row>
    <row r="3475" spans="8:8" s="32" customFormat="1" ht="12.75" customHeight="1" x14ac:dyDescent="0.2">
      <c r="H3475" s="36"/>
    </row>
    <row r="3476" spans="8:8" s="32" customFormat="1" ht="12.75" customHeight="1" x14ac:dyDescent="0.2">
      <c r="H3476" s="36"/>
    </row>
    <row r="3477" spans="8:8" s="32" customFormat="1" ht="12.75" customHeight="1" x14ac:dyDescent="0.2">
      <c r="H3477" s="36"/>
    </row>
    <row r="3478" spans="8:8" s="32" customFormat="1" ht="12.75" customHeight="1" x14ac:dyDescent="0.2">
      <c r="H3478" s="36"/>
    </row>
    <row r="3479" spans="8:8" s="32" customFormat="1" ht="12.75" customHeight="1" x14ac:dyDescent="0.2">
      <c r="H3479" s="36"/>
    </row>
    <row r="3480" spans="8:8" s="32" customFormat="1" ht="12.75" customHeight="1" x14ac:dyDescent="0.2">
      <c r="H3480" s="36"/>
    </row>
    <row r="3481" spans="8:8" s="32" customFormat="1" ht="12.75" customHeight="1" x14ac:dyDescent="0.2">
      <c r="H3481" s="36"/>
    </row>
    <row r="3482" spans="8:8" s="32" customFormat="1" ht="12.75" customHeight="1" x14ac:dyDescent="0.2">
      <c r="H3482" s="36"/>
    </row>
    <row r="3483" spans="8:8" s="32" customFormat="1" ht="12.75" customHeight="1" x14ac:dyDescent="0.2">
      <c r="H3483" s="36"/>
    </row>
    <row r="3484" spans="8:8" s="32" customFormat="1" ht="12.75" customHeight="1" x14ac:dyDescent="0.2">
      <c r="H3484" s="36"/>
    </row>
    <row r="3485" spans="8:8" s="32" customFormat="1" ht="12.75" customHeight="1" x14ac:dyDescent="0.2">
      <c r="H3485" s="36"/>
    </row>
    <row r="3486" spans="8:8" s="32" customFormat="1" ht="12.75" customHeight="1" x14ac:dyDescent="0.2">
      <c r="H3486" s="36"/>
    </row>
    <row r="3487" spans="8:8" s="32" customFormat="1" ht="12.75" customHeight="1" x14ac:dyDescent="0.2">
      <c r="H3487" s="36"/>
    </row>
    <row r="3488" spans="8:8" s="32" customFormat="1" ht="12.75" customHeight="1" x14ac:dyDescent="0.2">
      <c r="H3488" s="36"/>
    </row>
    <row r="3489" spans="8:8" s="32" customFormat="1" ht="12.75" customHeight="1" x14ac:dyDescent="0.2">
      <c r="H3489" s="36"/>
    </row>
    <row r="3490" spans="8:8" s="32" customFormat="1" ht="12.75" customHeight="1" x14ac:dyDescent="0.2">
      <c r="H3490" s="36"/>
    </row>
    <row r="3491" spans="8:8" s="32" customFormat="1" ht="12.75" customHeight="1" x14ac:dyDescent="0.2">
      <c r="H3491" s="36"/>
    </row>
    <row r="3492" spans="8:8" s="32" customFormat="1" ht="12.75" customHeight="1" x14ac:dyDescent="0.2">
      <c r="H3492" s="36"/>
    </row>
    <row r="3493" spans="8:8" s="32" customFormat="1" ht="12.75" customHeight="1" x14ac:dyDescent="0.2">
      <c r="H3493" s="36"/>
    </row>
    <row r="3494" spans="8:8" s="32" customFormat="1" ht="12.75" customHeight="1" x14ac:dyDescent="0.2">
      <c r="H3494" s="36"/>
    </row>
    <row r="3495" spans="8:8" s="32" customFormat="1" ht="12.75" customHeight="1" x14ac:dyDescent="0.2">
      <c r="H3495" s="36"/>
    </row>
    <row r="3496" spans="8:8" s="32" customFormat="1" ht="12.75" customHeight="1" x14ac:dyDescent="0.2">
      <c r="H3496" s="36"/>
    </row>
    <row r="3497" spans="8:8" s="32" customFormat="1" ht="12.75" customHeight="1" x14ac:dyDescent="0.2">
      <c r="H3497" s="36"/>
    </row>
    <row r="3498" spans="8:8" s="32" customFormat="1" ht="12.75" customHeight="1" x14ac:dyDescent="0.2">
      <c r="H3498" s="36"/>
    </row>
    <row r="3499" spans="8:8" s="32" customFormat="1" ht="12.75" customHeight="1" x14ac:dyDescent="0.2">
      <c r="H3499" s="36"/>
    </row>
    <row r="3500" spans="8:8" s="32" customFormat="1" ht="12.75" customHeight="1" x14ac:dyDescent="0.2">
      <c r="H3500" s="36"/>
    </row>
    <row r="3501" spans="8:8" s="32" customFormat="1" ht="12.75" customHeight="1" x14ac:dyDescent="0.2">
      <c r="H3501" s="36"/>
    </row>
    <row r="3502" spans="8:8" s="32" customFormat="1" ht="12.75" customHeight="1" x14ac:dyDescent="0.2">
      <c r="H3502" s="36"/>
    </row>
    <row r="3503" spans="8:8" s="32" customFormat="1" ht="12.75" customHeight="1" x14ac:dyDescent="0.2">
      <c r="H3503" s="36"/>
    </row>
    <row r="3504" spans="8:8" s="32" customFormat="1" ht="12.75" customHeight="1" x14ac:dyDescent="0.2">
      <c r="H3504" s="36"/>
    </row>
    <row r="3505" spans="8:8" s="32" customFormat="1" ht="12.75" customHeight="1" x14ac:dyDescent="0.2">
      <c r="H3505" s="36"/>
    </row>
    <row r="3506" spans="8:8" s="32" customFormat="1" ht="12.75" customHeight="1" x14ac:dyDescent="0.2">
      <c r="H3506" s="36"/>
    </row>
    <row r="3507" spans="8:8" s="32" customFormat="1" ht="12.75" customHeight="1" x14ac:dyDescent="0.2">
      <c r="H3507" s="36"/>
    </row>
    <row r="3508" spans="8:8" s="32" customFormat="1" ht="12.75" customHeight="1" x14ac:dyDescent="0.2">
      <c r="H3508" s="36"/>
    </row>
    <row r="3509" spans="8:8" s="32" customFormat="1" ht="12.75" customHeight="1" x14ac:dyDescent="0.2">
      <c r="H3509" s="36"/>
    </row>
    <row r="3510" spans="8:8" s="32" customFormat="1" ht="12.75" customHeight="1" x14ac:dyDescent="0.2">
      <c r="H3510" s="36"/>
    </row>
    <row r="3511" spans="8:8" s="32" customFormat="1" ht="12.75" customHeight="1" x14ac:dyDescent="0.2">
      <c r="H3511" s="36"/>
    </row>
    <row r="3512" spans="8:8" s="32" customFormat="1" ht="12.75" customHeight="1" x14ac:dyDescent="0.2">
      <c r="H3512" s="36"/>
    </row>
    <row r="3513" spans="8:8" s="32" customFormat="1" ht="12.75" customHeight="1" x14ac:dyDescent="0.2">
      <c r="H3513" s="36"/>
    </row>
    <row r="3514" spans="8:8" s="32" customFormat="1" ht="12.75" customHeight="1" x14ac:dyDescent="0.2">
      <c r="H3514" s="36"/>
    </row>
    <row r="3515" spans="8:8" s="32" customFormat="1" ht="12.75" customHeight="1" x14ac:dyDescent="0.2">
      <c r="H3515" s="36"/>
    </row>
    <row r="3516" spans="8:8" s="32" customFormat="1" ht="12.75" customHeight="1" x14ac:dyDescent="0.2">
      <c r="H3516" s="36"/>
    </row>
    <row r="3517" spans="8:8" s="32" customFormat="1" ht="12.75" customHeight="1" x14ac:dyDescent="0.2">
      <c r="H3517" s="36"/>
    </row>
    <row r="3518" spans="8:8" s="32" customFormat="1" ht="12.75" customHeight="1" x14ac:dyDescent="0.2">
      <c r="H3518" s="36"/>
    </row>
    <row r="3519" spans="8:8" s="32" customFormat="1" ht="12.75" customHeight="1" x14ac:dyDescent="0.2">
      <c r="H3519" s="36"/>
    </row>
    <row r="3520" spans="8:8" s="32" customFormat="1" ht="12.75" customHeight="1" x14ac:dyDescent="0.2">
      <c r="H3520" s="36"/>
    </row>
    <row r="3521" spans="8:8" s="32" customFormat="1" ht="12.75" customHeight="1" x14ac:dyDescent="0.2">
      <c r="H3521" s="36"/>
    </row>
    <row r="3522" spans="8:8" s="32" customFormat="1" ht="12.75" customHeight="1" x14ac:dyDescent="0.2">
      <c r="H3522" s="36"/>
    </row>
    <row r="3523" spans="8:8" s="32" customFormat="1" ht="12.75" customHeight="1" x14ac:dyDescent="0.2">
      <c r="H3523" s="36"/>
    </row>
    <row r="3524" spans="8:8" s="32" customFormat="1" ht="12.75" customHeight="1" x14ac:dyDescent="0.2">
      <c r="H3524" s="36"/>
    </row>
    <row r="3525" spans="8:8" s="32" customFormat="1" ht="12.75" customHeight="1" x14ac:dyDescent="0.2">
      <c r="H3525" s="36"/>
    </row>
    <row r="3526" spans="8:8" s="32" customFormat="1" ht="12.75" customHeight="1" x14ac:dyDescent="0.2">
      <c r="H3526" s="36"/>
    </row>
    <row r="3527" spans="8:8" s="32" customFormat="1" ht="12.75" customHeight="1" x14ac:dyDescent="0.2">
      <c r="H3527" s="36"/>
    </row>
    <row r="3528" spans="8:8" s="32" customFormat="1" ht="12.75" customHeight="1" x14ac:dyDescent="0.2">
      <c r="H3528" s="36"/>
    </row>
    <row r="3529" spans="8:8" s="32" customFormat="1" ht="12.75" customHeight="1" x14ac:dyDescent="0.2">
      <c r="H3529" s="36"/>
    </row>
    <row r="3530" spans="8:8" s="32" customFormat="1" ht="12.75" customHeight="1" x14ac:dyDescent="0.2">
      <c r="H3530" s="36"/>
    </row>
    <row r="3531" spans="8:8" s="32" customFormat="1" ht="12.75" customHeight="1" x14ac:dyDescent="0.2">
      <c r="H3531" s="36"/>
    </row>
    <row r="3532" spans="8:8" s="32" customFormat="1" ht="12.75" customHeight="1" x14ac:dyDescent="0.2">
      <c r="H3532" s="36"/>
    </row>
    <row r="3533" spans="8:8" s="32" customFormat="1" ht="12.75" customHeight="1" x14ac:dyDescent="0.2">
      <c r="H3533" s="36"/>
    </row>
    <row r="3534" spans="8:8" s="32" customFormat="1" ht="12.75" customHeight="1" x14ac:dyDescent="0.2">
      <c r="H3534" s="36"/>
    </row>
    <row r="3535" spans="8:8" s="32" customFormat="1" ht="12.75" customHeight="1" x14ac:dyDescent="0.2">
      <c r="H3535" s="36"/>
    </row>
    <row r="3536" spans="8:8" s="32" customFormat="1" ht="12.75" customHeight="1" x14ac:dyDescent="0.2">
      <c r="H3536" s="36"/>
    </row>
    <row r="3537" spans="8:8" s="32" customFormat="1" ht="12.75" customHeight="1" x14ac:dyDescent="0.2">
      <c r="H3537" s="36"/>
    </row>
    <row r="3538" spans="8:8" s="32" customFormat="1" ht="12.75" customHeight="1" x14ac:dyDescent="0.2">
      <c r="H3538" s="36"/>
    </row>
    <row r="3539" spans="8:8" s="32" customFormat="1" ht="12.75" customHeight="1" x14ac:dyDescent="0.2">
      <c r="H3539" s="36"/>
    </row>
    <row r="3540" spans="8:8" s="32" customFormat="1" ht="12.75" customHeight="1" x14ac:dyDescent="0.2">
      <c r="H3540" s="36"/>
    </row>
    <row r="3541" spans="8:8" s="32" customFormat="1" ht="12.75" customHeight="1" x14ac:dyDescent="0.2">
      <c r="H3541" s="36"/>
    </row>
    <row r="3542" spans="8:8" s="32" customFormat="1" ht="12.75" customHeight="1" x14ac:dyDescent="0.2">
      <c r="H3542" s="36"/>
    </row>
    <row r="3543" spans="8:8" s="32" customFormat="1" ht="12.75" customHeight="1" x14ac:dyDescent="0.2">
      <c r="H3543" s="36"/>
    </row>
    <row r="3544" spans="8:8" s="32" customFormat="1" ht="12.75" customHeight="1" x14ac:dyDescent="0.2">
      <c r="H3544" s="36"/>
    </row>
    <row r="3545" spans="8:8" s="32" customFormat="1" ht="12.75" customHeight="1" x14ac:dyDescent="0.2">
      <c r="H3545" s="36"/>
    </row>
    <row r="3546" spans="8:8" s="32" customFormat="1" ht="12.75" customHeight="1" x14ac:dyDescent="0.2">
      <c r="H3546" s="36"/>
    </row>
    <row r="3547" spans="8:8" s="32" customFormat="1" ht="12.75" customHeight="1" x14ac:dyDescent="0.2">
      <c r="H3547" s="36"/>
    </row>
    <row r="3548" spans="8:8" s="32" customFormat="1" ht="12.75" customHeight="1" x14ac:dyDescent="0.2">
      <c r="H3548" s="36"/>
    </row>
    <row r="3549" spans="8:8" s="32" customFormat="1" ht="12.75" customHeight="1" x14ac:dyDescent="0.2">
      <c r="H3549" s="36"/>
    </row>
    <row r="3550" spans="8:8" s="32" customFormat="1" ht="12.75" customHeight="1" x14ac:dyDescent="0.2">
      <c r="H3550" s="36"/>
    </row>
    <row r="3551" spans="8:8" s="32" customFormat="1" ht="12.75" customHeight="1" x14ac:dyDescent="0.2">
      <c r="H3551" s="36"/>
    </row>
    <row r="3552" spans="8:8" s="32" customFormat="1" ht="12.75" customHeight="1" x14ac:dyDescent="0.2">
      <c r="H3552" s="36"/>
    </row>
    <row r="3553" spans="8:8" s="32" customFormat="1" ht="12.75" customHeight="1" x14ac:dyDescent="0.2">
      <c r="H3553" s="36"/>
    </row>
    <row r="3554" spans="8:8" s="32" customFormat="1" ht="12.75" customHeight="1" x14ac:dyDescent="0.2">
      <c r="H3554" s="36"/>
    </row>
    <row r="3555" spans="8:8" s="32" customFormat="1" ht="12.75" customHeight="1" x14ac:dyDescent="0.2">
      <c r="H3555" s="36"/>
    </row>
    <row r="3556" spans="8:8" s="32" customFormat="1" ht="12.75" customHeight="1" x14ac:dyDescent="0.2">
      <c r="H3556" s="36"/>
    </row>
    <row r="3557" spans="8:8" s="32" customFormat="1" ht="12.75" customHeight="1" x14ac:dyDescent="0.2">
      <c r="H3557" s="36"/>
    </row>
    <row r="3558" spans="8:8" s="32" customFormat="1" ht="12.75" customHeight="1" x14ac:dyDescent="0.2">
      <c r="H3558" s="36"/>
    </row>
    <row r="3559" spans="8:8" s="32" customFormat="1" ht="12.75" customHeight="1" x14ac:dyDescent="0.2">
      <c r="H3559" s="36"/>
    </row>
    <row r="3560" spans="8:8" s="32" customFormat="1" ht="12.75" customHeight="1" x14ac:dyDescent="0.2">
      <c r="H3560" s="36"/>
    </row>
    <row r="3561" spans="8:8" s="32" customFormat="1" ht="12.75" customHeight="1" x14ac:dyDescent="0.2">
      <c r="H3561" s="36"/>
    </row>
    <row r="3562" spans="8:8" s="32" customFormat="1" ht="12.75" customHeight="1" x14ac:dyDescent="0.2">
      <c r="H3562" s="36"/>
    </row>
    <row r="3563" spans="8:8" s="32" customFormat="1" ht="12.75" customHeight="1" x14ac:dyDescent="0.2">
      <c r="H3563" s="36"/>
    </row>
    <row r="3564" spans="8:8" s="32" customFormat="1" ht="12.75" customHeight="1" x14ac:dyDescent="0.2">
      <c r="H3564" s="36"/>
    </row>
    <row r="3565" spans="8:8" s="32" customFormat="1" ht="12.75" customHeight="1" x14ac:dyDescent="0.2">
      <c r="H3565" s="36"/>
    </row>
    <row r="3566" spans="8:8" s="32" customFormat="1" ht="12.75" customHeight="1" x14ac:dyDescent="0.2">
      <c r="H3566" s="36"/>
    </row>
    <row r="3567" spans="8:8" s="32" customFormat="1" ht="12.75" customHeight="1" x14ac:dyDescent="0.2">
      <c r="H3567" s="36"/>
    </row>
    <row r="3568" spans="8:8" s="32" customFormat="1" ht="12.75" customHeight="1" x14ac:dyDescent="0.2">
      <c r="H3568" s="36"/>
    </row>
    <row r="3569" spans="8:8" s="32" customFormat="1" ht="12.75" customHeight="1" x14ac:dyDescent="0.2">
      <c r="H3569" s="36"/>
    </row>
    <row r="3570" spans="8:8" s="32" customFormat="1" ht="12.75" customHeight="1" x14ac:dyDescent="0.2">
      <c r="H3570" s="36"/>
    </row>
    <row r="3571" spans="8:8" s="32" customFormat="1" ht="12.75" customHeight="1" x14ac:dyDescent="0.2">
      <c r="H3571" s="36"/>
    </row>
    <row r="3572" spans="8:8" s="32" customFormat="1" ht="12.75" customHeight="1" x14ac:dyDescent="0.2">
      <c r="H3572" s="36"/>
    </row>
    <row r="3573" spans="8:8" s="32" customFormat="1" ht="12.75" customHeight="1" x14ac:dyDescent="0.2">
      <c r="H3573" s="36"/>
    </row>
    <row r="3574" spans="8:8" s="32" customFormat="1" ht="12.75" customHeight="1" x14ac:dyDescent="0.2">
      <c r="H3574" s="36"/>
    </row>
    <row r="3575" spans="8:8" s="32" customFormat="1" ht="12.75" customHeight="1" x14ac:dyDescent="0.2">
      <c r="H3575" s="36"/>
    </row>
    <row r="3576" spans="8:8" s="32" customFormat="1" ht="12.75" customHeight="1" x14ac:dyDescent="0.2">
      <c r="H3576" s="36"/>
    </row>
    <row r="3577" spans="8:8" s="32" customFormat="1" ht="12.75" customHeight="1" x14ac:dyDescent="0.2">
      <c r="H3577" s="36"/>
    </row>
    <row r="3578" spans="8:8" s="32" customFormat="1" ht="12.75" customHeight="1" x14ac:dyDescent="0.2">
      <c r="H3578" s="36"/>
    </row>
    <row r="3579" spans="8:8" s="32" customFormat="1" ht="12.75" customHeight="1" x14ac:dyDescent="0.2">
      <c r="H3579" s="36"/>
    </row>
    <row r="3580" spans="8:8" s="32" customFormat="1" ht="12.75" customHeight="1" x14ac:dyDescent="0.2">
      <c r="H3580" s="36"/>
    </row>
    <row r="3581" spans="8:8" s="32" customFormat="1" ht="12.75" customHeight="1" x14ac:dyDescent="0.2">
      <c r="H3581" s="36"/>
    </row>
    <row r="3582" spans="8:8" s="32" customFormat="1" ht="12.75" customHeight="1" x14ac:dyDescent="0.2">
      <c r="H3582" s="36"/>
    </row>
    <row r="3583" spans="8:8" s="32" customFormat="1" ht="12.75" customHeight="1" x14ac:dyDescent="0.2">
      <c r="H3583" s="36"/>
    </row>
    <row r="3584" spans="8:8" s="32" customFormat="1" ht="12.75" customHeight="1" x14ac:dyDescent="0.2">
      <c r="H3584" s="36"/>
    </row>
    <row r="3585" spans="8:8" s="32" customFormat="1" ht="12.75" customHeight="1" x14ac:dyDescent="0.2">
      <c r="H3585" s="36"/>
    </row>
    <row r="3586" spans="8:8" s="32" customFormat="1" ht="12.75" customHeight="1" x14ac:dyDescent="0.2">
      <c r="H3586" s="36"/>
    </row>
    <row r="3587" spans="8:8" s="32" customFormat="1" ht="12.75" customHeight="1" x14ac:dyDescent="0.2">
      <c r="H3587" s="36"/>
    </row>
    <row r="3588" spans="8:8" s="32" customFormat="1" ht="12.75" customHeight="1" x14ac:dyDescent="0.2">
      <c r="H3588" s="36"/>
    </row>
    <row r="3589" spans="8:8" s="32" customFormat="1" ht="12.75" customHeight="1" x14ac:dyDescent="0.2">
      <c r="H3589" s="36"/>
    </row>
    <row r="3590" spans="8:8" s="32" customFormat="1" ht="12.75" customHeight="1" x14ac:dyDescent="0.2">
      <c r="H3590" s="36"/>
    </row>
    <row r="3591" spans="8:8" s="32" customFormat="1" ht="12.75" customHeight="1" x14ac:dyDescent="0.2">
      <c r="H3591" s="36"/>
    </row>
    <row r="3592" spans="8:8" s="32" customFormat="1" ht="12.75" customHeight="1" x14ac:dyDescent="0.2">
      <c r="H3592" s="36"/>
    </row>
    <row r="3593" spans="8:8" s="32" customFormat="1" ht="12.75" customHeight="1" x14ac:dyDescent="0.2">
      <c r="H3593" s="36"/>
    </row>
    <row r="3594" spans="8:8" s="32" customFormat="1" ht="12.75" customHeight="1" x14ac:dyDescent="0.2">
      <c r="H3594" s="36"/>
    </row>
    <row r="3595" spans="8:8" s="32" customFormat="1" ht="12.75" customHeight="1" x14ac:dyDescent="0.2">
      <c r="H3595" s="36"/>
    </row>
    <row r="3596" spans="8:8" s="32" customFormat="1" ht="12.75" customHeight="1" x14ac:dyDescent="0.2">
      <c r="H3596" s="36"/>
    </row>
    <row r="3597" spans="8:8" s="32" customFormat="1" ht="12.75" customHeight="1" x14ac:dyDescent="0.2">
      <c r="H3597" s="36"/>
    </row>
    <row r="3598" spans="8:8" s="32" customFormat="1" ht="12.75" customHeight="1" x14ac:dyDescent="0.2">
      <c r="H3598" s="36"/>
    </row>
    <row r="3599" spans="8:8" s="32" customFormat="1" ht="12.75" customHeight="1" x14ac:dyDescent="0.2">
      <c r="H3599" s="36"/>
    </row>
    <row r="3600" spans="8:8" s="32" customFormat="1" ht="12.75" customHeight="1" x14ac:dyDescent="0.2">
      <c r="H3600" s="36"/>
    </row>
    <row r="3601" spans="8:8" s="32" customFormat="1" ht="12.75" customHeight="1" x14ac:dyDescent="0.2">
      <c r="H3601" s="36"/>
    </row>
    <row r="3602" spans="8:8" s="32" customFormat="1" ht="12.75" customHeight="1" x14ac:dyDescent="0.2">
      <c r="H3602" s="36"/>
    </row>
    <row r="3603" spans="8:8" s="32" customFormat="1" ht="12.75" customHeight="1" x14ac:dyDescent="0.2">
      <c r="H3603" s="36"/>
    </row>
    <row r="3604" spans="8:8" s="32" customFormat="1" ht="12.75" customHeight="1" x14ac:dyDescent="0.2">
      <c r="H3604" s="36"/>
    </row>
    <row r="3605" spans="8:8" s="32" customFormat="1" ht="12.75" customHeight="1" x14ac:dyDescent="0.2">
      <c r="H3605" s="36"/>
    </row>
    <row r="3606" spans="8:8" s="32" customFormat="1" ht="12.75" customHeight="1" x14ac:dyDescent="0.2">
      <c r="H3606" s="36"/>
    </row>
    <row r="3607" spans="8:8" s="32" customFormat="1" ht="12.75" customHeight="1" x14ac:dyDescent="0.2">
      <c r="H3607" s="36"/>
    </row>
    <row r="3608" spans="8:8" s="32" customFormat="1" ht="12.75" customHeight="1" x14ac:dyDescent="0.2">
      <c r="H3608" s="36"/>
    </row>
    <row r="3609" spans="8:8" s="32" customFormat="1" ht="12.75" customHeight="1" x14ac:dyDescent="0.2">
      <c r="H3609" s="36"/>
    </row>
    <row r="3610" spans="8:8" s="32" customFormat="1" ht="12.75" customHeight="1" x14ac:dyDescent="0.2">
      <c r="H3610" s="36"/>
    </row>
    <row r="3611" spans="8:8" s="32" customFormat="1" ht="12.75" customHeight="1" x14ac:dyDescent="0.2">
      <c r="H3611" s="36"/>
    </row>
    <row r="3612" spans="8:8" s="32" customFormat="1" ht="12.75" customHeight="1" x14ac:dyDescent="0.2">
      <c r="H3612" s="36"/>
    </row>
    <row r="3613" spans="8:8" s="32" customFormat="1" ht="12.75" customHeight="1" x14ac:dyDescent="0.2">
      <c r="H3613" s="36"/>
    </row>
    <row r="3614" spans="8:8" s="32" customFormat="1" ht="12.75" customHeight="1" x14ac:dyDescent="0.2">
      <c r="H3614" s="36"/>
    </row>
    <row r="3615" spans="8:8" s="32" customFormat="1" ht="12.75" customHeight="1" x14ac:dyDescent="0.2">
      <c r="H3615" s="36"/>
    </row>
    <row r="3616" spans="8:8" s="32" customFormat="1" ht="12.75" customHeight="1" x14ac:dyDescent="0.2">
      <c r="H3616" s="36"/>
    </row>
    <row r="3617" spans="8:8" s="32" customFormat="1" ht="12.75" customHeight="1" x14ac:dyDescent="0.2">
      <c r="H3617" s="36"/>
    </row>
    <row r="3618" spans="8:8" s="32" customFormat="1" ht="12.75" customHeight="1" x14ac:dyDescent="0.2">
      <c r="H3618" s="36"/>
    </row>
    <row r="3619" spans="8:8" s="32" customFormat="1" ht="12.75" customHeight="1" x14ac:dyDescent="0.2">
      <c r="H3619" s="36"/>
    </row>
    <row r="3620" spans="8:8" s="32" customFormat="1" ht="12.75" customHeight="1" x14ac:dyDescent="0.2">
      <c r="H3620" s="36"/>
    </row>
    <row r="3621" spans="8:8" s="32" customFormat="1" ht="12.75" customHeight="1" x14ac:dyDescent="0.2">
      <c r="H3621" s="36"/>
    </row>
    <row r="3622" spans="8:8" s="32" customFormat="1" ht="12.75" customHeight="1" x14ac:dyDescent="0.2">
      <c r="H3622" s="36"/>
    </row>
    <row r="3623" spans="8:8" s="32" customFormat="1" ht="12.75" customHeight="1" x14ac:dyDescent="0.2">
      <c r="H3623" s="36"/>
    </row>
    <row r="3624" spans="8:8" s="32" customFormat="1" ht="12.75" customHeight="1" x14ac:dyDescent="0.2">
      <c r="H3624" s="36"/>
    </row>
    <row r="3625" spans="8:8" s="32" customFormat="1" ht="12.75" customHeight="1" x14ac:dyDescent="0.2">
      <c r="H3625" s="36"/>
    </row>
    <row r="3626" spans="8:8" s="32" customFormat="1" ht="12.75" customHeight="1" x14ac:dyDescent="0.2">
      <c r="H3626" s="36"/>
    </row>
    <row r="3627" spans="8:8" s="32" customFormat="1" ht="12.75" customHeight="1" x14ac:dyDescent="0.2">
      <c r="H3627" s="36"/>
    </row>
    <row r="3628" spans="8:8" s="32" customFormat="1" ht="12.75" customHeight="1" x14ac:dyDescent="0.2">
      <c r="H3628" s="36"/>
    </row>
    <row r="3629" spans="8:8" s="32" customFormat="1" ht="12.75" customHeight="1" x14ac:dyDescent="0.2">
      <c r="H3629" s="36"/>
    </row>
    <row r="3630" spans="8:8" s="32" customFormat="1" ht="12.75" customHeight="1" x14ac:dyDescent="0.2">
      <c r="H3630" s="36"/>
    </row>
    <row r="3631" spans="8:8" s="32" customFormat="1" ht="12.75" customHeight="1" x14ac:dyDescent="0.2">
      <c r="H3631" s="36"/>
    </row>
    <row r="3632" spans="8:8" s="32" customFormat="1" ht="12.75" customHeight="1" x14ac:dyDescent="0.2">
      <c r="H3632" s="36"/>
    </row>
    <row r="3633" spans="8:8" s="32" customFormat="1" ht="12.75" customHeight="1" x14ac:dyDescent="0.2">
      <c r="H3633" s="36"/>
    </row>
    <row r="3634" spans="8:8" s="32" customFormat="1" ht="12.75" customHeight="1" x14ac:dyDescent="0.2">
      <c r="H3634" s="36"/>
    </row>
    <row r="3635" spans="8:8" s="32" customFormat="1" ht="12.75" customHeight="1" x14ac:dyDescent="0.2">
      <c r="H3635" s="36"/>
    </row>
    <row r="3636" spans="8:8" s="32" customFormat="1" ht="12.75" customHeight="1" x14ac:dyDescent="0.2">
      <c r="H3636" s="36"/>
    </row>
    <row r="3637" spans="8:8" s="32" customFormat="1" ht="12.75" customHeight="1" x14ac:dyDescent="0.2">
      <c r="H3637" s="36"/>
    </row>
    <row r="3638" spans="8:8" s="32" customFormat="1" ht="12.75" customHeight="1" x14ac:dyDescent="0.2">
      <c r="H3638" s="36"/>
    </row>
    <row r="3639" spans="8:8" s="32" customFormat="1" ht="12.75" customHeight="1" x14ac:dyDescent="0.2">
      <c r="H3639" s="36"/>
    </row>
    <row r="3640" spans="8:8" s="32" customFormat="1" ht="12.75" customHeight="1" x14ac:dyDescent="0.2">
      <c r="H3640" s="36"/>
    </row>
    <row r="3641" spans="8:8" s="32" customFormat="1" ht="12.75" customHeight="1" x14ac:dyDescent="0.2">
      <c r="H3641" s="36"/>
    </row>
    <row r="3642" spans="8:8" s="32" customFormat="1" ht="12.75" customHeight="1" x14ac:dyDescent="0.2">
      <c r="H3642" s="36"/>
    </row>
    <row r="3643" spans="8:8" s="32" customFormat="1" ht="12.75" customHeight="1" x14ac:dyDescent="0.2">
      <c r="H3643" s="36"/>
    </row>
    <row r="3644" spans="8:8" s="32" customFormat="1" ht="12.75" customHeight="1" x14ac:dyDescent="0.2">
      <c r="H3644" s="36"/>
    </row>
    <row r="3645" spans="8:8" s="32" customFormat="1" ht="12.75" customHeight="1" x14ac:dyDescent="0.2">
      <c r="H3645" s="36"/>
    </row>
    <row r="3646" spans="8:8" s="32" customFormat="1" ht="12.75" customHeight="1" x14ac:dyDescent="0.2">
      <c r="H3646" s="36"/>
    </row>
    <row r="3647" spans="8:8" s="32" customFormat="1" ht="12.75" customHeight="1" x14ac:dyDescent="0.2">
      <c r="H3647" s="36"/>
    </row>
    <row r="3648" spans="8:8" s="32" customFormat="1" ht="12.75" customHeight="1" x14ac:dyDescent="0.2">
      <c r="H3648" s="36"/>
    </row>
    <row r="3649" spans="8:8" s="32" customFormat="1" ht="12.75" customHeight="1" x14ac:dyDescent="0.2">
      <c r="H3649" s="36"/>
    </row>
    <row r="3650" spans="8:8" s="32" customFormat="1" ht="12.75" customHeight="1" x14ac:dyDescent="0.2">
      <c r="H3650" s="36"/>
    </row>
    <row r="3651" spans="8:8" s="32" customFormat="1" ht="12.75" customHeight="1" x14ac:dyDescent="0.2">
      <c r="H3651" s="36"/>
    </row>
    <row r="3652" spans="8:8" s="32" customFormat="1" ht="12.75" customHeight="1" x14ac:dyDescent="0.2">
      <c r="H3652" s="36"/>
    </row>
    <row r="3653" spans="8:8" s="32" customFormat="1" ht="12.75" customHeight="1" x14ac:dyDescent="0.2">
      <c r="H3653" s="36"/>
    </row>
    <row r="3654" spans="8:8" s="32" customFormat="1" ht="12.75" customHeight="1" x14ac:dyDescent="0.2">
      <c r="H3654" s="36"/>
    </row>
    <row r="3655" spans="8:8" s="32" customFormat="1" ht="12.75" customHeight="1" x14ac:dyDescent="0.2">
      <c r="H3655" s="36"/>
    </row>
    <row r="3656" spans="8:8" s="32" customFormat="1" ht="12.75" customHeight="1" x14ac:dyDescent="0.2">
      <c r="H3656" s="36"/>
    </row>
    <row r="3657" spans="8:8" s="32" customFormat="1" ht="12.75" customHeight="1" x14ac:dyDescent="0.2">
      <c r="H3657" s="36"/>
    </row>
    <row r="3658" spans="8:8" s="32" customFormat="1" ht="12.75" customHeight="1" x14ac:dyDescent="0.2">
      <c r="H3658" s="36"/>
    </row>
    <row r="3659" spans="8:8" s="32" customFormat="1" ht="12.75" customHeight="1" x14ac:dyDescent="0.2">
      <c r="H3659" s="36"/>
    </row>
    <row r="3660" spans="8:8" s="32" customFormat="1" ht="12.75" customHeight="1" x14ac:dyDescent="0.2">
      <c r="H3660" s="36"/>
    </row>
    <row r="3661" spans="8:8" s="32" customFormat="1" ht="12.75" customHeight="1" x14ac:dyDescent="0.2">
      <c r="H3661" s="36"/>
    </row>
    <row r="3662" spans="8:8" s="32" customFormat="1" ht="12.75" customHeight="1" x14ac:dyDescent="0.2">
      <c r="H3662" s="36"/>
    </row>
    <row r="3663" spans="8:8" s="32" customFormat="1" ht="12.75" customHeight="1" x14ac:dyDescent="0.2">
      <c r="H3663" s="36"/>
    </row>
    <row r="3664" spans="8:8" s="32" customFormat="1" ht="12.75" customHeight="1" x14ac:dyDescent="0.2">
      <c r="H3664" s="36"/>
    </row>
    <row r="3665" spans="8:8" s="32" customFormat="1" ht="12.75" customHeight="1" x14ac:dyDescent="0.2">
      <c r="H3665" s="36"/>
    </row>
    <row r="3666" spans="8:8" s="32" customFormat="1" ht="12.75" customHeight="1" x14ac:dyDescent="0.2">
      <c r="H3666" s="36"/>
    </row>
    <row r="3667" spans="8:8" s="32" customFormat="1" ht="12.75" customHeight="1" x14ac:dyDescent="0.2">
      <c r="H3667" s="36"/>
    </row>
    <row r="3668" spans="8:8" s="32" customFormat="1" ht="12.75" customHeight="1" x14ac:dyDescent="0.2">
      <c r="H3668" s="36"/>
    </row>
    <row r="3669" spans="8:8" s="32" customFormat="1" ht="12.75" customHeight="1" x14ac:dyDescent="0.2">
      <c r="H3669" s="36"/>
    </row>
    <row r="3670" spans="8:8" s="32" customFormat="1" ht="12.75" customHeight="1" x14ac:dyDescent="0.2">
      <c r="H3670" s="36"/>
    </row>
    <row r="3671" spans="8:8" s="32" customFormat="1" ht="12.75" customHeight="1" x14ac:dyDescent="0.2">
      <c r="H3671" s="36"/>
    </row>
    <row r="3672" spans="8:8" s="32" customFormat="1" ht="12.75" customHeight="1" x14ac:dyDescent="0.2">
      <c r="H3672" s="36"/>
    </row>
    <row r="3673" spans="8:8" s="32" customFormat="1" ht="12.75" customHeight="1" x14ac:dyDescent="0.2">
      <c r="H3673" s="36"/>
    </row>
    <row r="3674" spans="8:8" s="32" customFormat="1" ht="12.75" customHeight="1" x14ac:dyDescent="0.2">
      <c r="H3674" s="36"/>
    </row>
    <row r="3675" spans="8:8" s="32" customFormat="1" ht="12.75" customHeight="1" x14ac:dyDescent="0.2">
      <c r="H3675" s="36"/>
    </row>
    <row r="3676" spans="8:8" s="32" customFormat="1" ht="12.75" customHeight="1" x14ac:dyDescent="0.2">
      <c r="H3676" s="36"/>
    </row>
    <row r="3677" spans="8:8" s="32" customFormat="1" ht="12.75" customHeight="1" x14ac:dyDescent="0.2">
      <c r="H3677" s="36"/>
    </row>
    <row r="3678" spans="8:8" s="32" customFormat="1" ht="12.75" customHeight="1" x14ac:dyDescent="0.2">
      <c r="H3678" s="36"/>
    </row>
    <row r="3679" spans="8:8" s="32" customFormat="1" ht="12.75" customHeight="1" x14ac:dyDescent="0.2">
      <c r="H3679" s="36"/>
    </row>
    <row r="3680" spans="8:8" s="32" customFormat="1" ht="12.75" customHeight="1" x14ac:dyDescent="0.2">
      <c r="H3680" s="36"/>
    </row>
    <row r="3681" spans="8:8" s="32" customFormat="1" ht="12.75" customHeight="1" x14ac:dyDescent="0.2">
      <c r="H3681" s="36"/>
    </row>
    <row r="3682" spans="8:8" s="32" customFormat="1" ht="12.75" customHeight="1" x14ac:dyDescent="0.2">
      <c r="H3682" s="36"/>
    </row>
    <row r="3683" spans="8:8" s="32" customFormat="1" ht="12.75" customHeight="1" x14ac:dyDescent="0.2">
      <c r="H3683" s="36"/>
    </row>
    <row r="3684" spans="8:8" s="32" customFormat="1" ht="12.75" customHeight="1" x14ac:dyDescent="0.2">
      <c r="H3684" s="36"/>
    </row>
    <row r="3685" spans="8:8" s="32" customFormat="1" ht="12.75" customHeight="1" x14ac:dyDescent="0.2">
      <c r="H3685" s="36"/>
    </row>
    <row r="3686" spans="8:8" s="32" customFormat="1" ht="12.75" customHeight="1" x14ac:dyDescent="0.2">
      <c r="H3686" s="36"/>
    </row>
    <row r="3687" spans="8:8" s="32" customFormat="1" ht="12.75" customHeight="1" x14ac:dyDescent="0.2">
      <c r="H3687" s="36"/>
    </row>
    <row r="3688" spans="8:8" s="32" customFormat="1" ht="12.75" customHeight="1" x14ac:dyDescent="0.2">
      <c r="H3688" s="36"/>
    </row>
    <row r="3689" spans="8:8" s="32" customFormat="1" ht="12.75" customHeight="1" x14ac:dyDescent="0.2">
      <c r="H3689" s="36"/>
    </row>
    <row r="3690" spans="8:8" s="32" customFormat="1" ht="12.75" customHeight="1" x14ac:dyDescent="0.2">
      <c r="H3690" s="36"/>
    </row>
    <row r="3691" spans="8:8" s="32" customFormat="1" ht="12.75" customHeight="1" x14ac:dyDescent="0.2">
      <c r="H3691" s="36"/>
    </row>
    <row r="3692" spans="8:8" s="32" customFormat="1" ht="12.75" customHeight="1" x14ac:dyDescent="0.2">
      <c r="H3692" s="36"/>
    </row>
    <row r="3693" spans="8:8" s="32" customFormat="1" ht="12.75" customHeight="1" x14ac:dyDescent="0.2">
      <c r="H3693" s="36"/>
    </row>
    <row r="3694" spans="8:8" s="32" customFormat="1" ht="12.75" customHeight="1" x14ac:dyDescent="0.2">
      <c r="H3694" s="36"/>
    </row>
    <row r="3695" spans="8:8" s="32" customFormat="1" ht="12.75" customHeight="1" x14ac:dyDescent="0.2">
      <c r="H3695" s="36"/>
    </row>
    <row r="3696" spans="8:8" s="32" customFormat="1" ht="12.75" customHeight="1" x14ac:dyDescent="0.2">
      <c r="H3696" s="36"/>
    </row>
    <row r="3697" spans="8:8" s="32" customFormat="1" ht="12.75" customHeight="1" x14ac:dyDescent="0.2">
      <c r="H3697" s="36"/>
    </row>
    <row r="3698" spans="8:8" s="32" customFormat="1" ht="12.75" customHeight="1" x14ac:dyDescent="0.2">
      <c r="H3698" s="36"/>
    </row>
    <row r="3699" spans="8:8" s="32" customFormat="1" ht="12.75" customHeight="1" x14ac:dyDescent="0.2">
      <c r="H3699" s="36"/>
    </row>
    <row r="3700" spans="8:8" s="32" customFormat="1" ht="12.75" customHeight="1" x14ac:dyDescent="0.2">
      <c r="H3700" s="36"/>
    </row>
    <row r="3701" spans="8:8" s="32" customFormat="1" ht="12.75" customHeight="1" x14ac:dyDescent="0.2">
      <c r="H3701" s="36"/>
    </row>
    <row r="3702" spans="8:8" s="32" customFormat="1" ht="12.75" customHeight="1" x14ac:dyDescent="0.2">
      <c r="H3702" s="36"/>
    </row>
    <row r="3703" spans="8:8" s="32" customFormat="1" ht="12.75" customHeight="1" x14ac:dyDescent="0.2">
      <c r="H3703" s="36"/>
    </row>
    <row r="3704" spans="8:8" s="32" customFormat="1" ht="12.75" customHeight="1" x14ac:dyDescent="0.2">
      <c r="H3704" s="36"/>
    </row>
    <row r="3705" spans="8:8" s="32" customFormat="1" ht="12.75" customHeight="1" x14ac:dyDescent="0.2">
      <c r="H3705" s="36"/>
    </row>
    <row r="3706" spans="8:8" s="32" customFormat="1" ht="12.75" customHeight="1" x14ac:dyDescent="0.2">
      <c r="H3706" s="36"/>
    </row>
    <row r="3707" spans="8:8" s="32" customFormat="1" ht="12.75" customHeight="1" x14ac:dyDescent="0.2">
      <c r="H3707" s="36"/>
    </row>
    <row r="3708" spans="8:8" s="32" customFormat="1" ht="12.75" customHeight="1" x14ac:dyDescent="0.2">
      <c r="H3708" s="36"/>
    </row>
    <row r="3709" spans="8:8" s="32" customFormat="1" ht="12.75" customHeight="1" x14ac:dyDescent="0.2">
      <c r="H3709" s="36"/>
    </row>
    <row r="3710" spans="8:8" s="32" customFormat="1" ht="12.75" customHeight="1" x14ac:dyDescent="0.2">
      <c r="H3710" s="36"/>
    </row>
    <row r="3711" spans="8:8" s="32" customFormat="1" ht="12.75" customHeight="1" x14ac:dyDescent="0.2">
      <c r="H3711" s="36"/>
    </row>
    <row r="3712" spans="8:8" s="32" customFormat="1" ht="12.75" customHeight="1" x14ac:dyDescent="0.2">
      <c r="H3712" s="36"/>
    </row>
    <row r="3713" spans="8:8" s="32" customFormat="1" ht="12.75" customHeight="1" x14ac:dyDescent="0.2">
      <c r="H3713" s="36"/>
    </row>
    <row r="3714" spans="8:8" s="32" customFormat="1" ht="12.75" customHeight="1" x14ac:dyDescent="0.2">
      <c r="H3714" s="36"/>
    </row>
    <row r="3715" spans="8:8" s="32" customFormat="1" ht="12.75" customHeight="1" x14ac:dyDescent="0.2">
      <c r="H3715" s="36"/>
    </row>
    <row r="3716" spans="8:8" s="32" customFormat="1" ht="12.75" customHeight="1" x14ac:dyDescent="0.2">
      <c r="H3716" s="36"/>
    </row>
    <row r="3717" spans="8:8" s="32" customFormat="1" ht="12.75" customHeight="1" x14ac:dyDescent="0.2">
      <c r="H3717" s="36"/>
    </row>
    <row r="3718" spans="8:8" s="32" customFormat="1" ht="12.75" customHeight="1" x14ac:dyDescent="0.2">
      <c r="H3718" s="36"/>
    </row>
    <row r="3719" spans="8:8" s="32" customFormat="1" ht="12.75" customHeight="1" x14ac:dyDescent="0.2">
      <c r="H3719" s="36"/>
    </row>
    <row r="3720" spans="8:8" s="32" customFormat="1" ht="12.75" customHeight="1" x14ac:dyDescent="0.2">
      <c r="H3720" s="36"/>
    </row>
    <row r="3721" spans="8:8" s="32" customFormat="1" ht="12.75" customHeight="1" x14ac:dyDescent="0.2">
      <c r="H3721" s="36"/>
    </row>
    <row r="3722" spans="8:8" s="32" customFormat="1" ht="12.75" customHeight="1" x14ac:dyDescent="0.2">
      <c r="H3722" s="36"/>
    </row>
    <row r="3723" spans="8:8" s="32" customFormat="1" ht="12.75" customHeight="1" x14ac:dyDescent="0.2">
      <c r="H3723" s="36"/>
    </row>
    <row r="3724" spans="8:8" s="32" customFormat="1" ht="12.75" customHeight="1" x14ac:dyDescent="0.2">
      <c r="H3724" s="36"/>
    </row>
    <row r="3725" spans="8:8" s="32" customFormat="1" ht="12.75" customHeight="1" x14ac:dyDescent="0.2">
      <c r="H3725" s="36"/>
    </row>
    <row r="3726" spans="8:8" s="32" customFormat="1" ht="12.75" customHeight="1" x14ac:dyDescent="0.2">
      <c r="H3726" s="36"/>
    </row>
    <row r="3727" spans="8:8" s="32" customFormat="1" ht="12.75" customHeight="1" x14ac:dyDescent="0.2">
      <c r="H3727" s="36"/>
    </row>
    <row r="3728" spans="8:8" s="32" customFormat="1" ht="12.75" customHeight="1" x14ac:dyDescent="0.2">
      <c r="H3728" s="36"/>
    </row>
    <row r="3729" spans="8:8" s="32" customFormat="1" ht="12.75" customHeight="1" x14ac:dyDescent="0.2">
      <c r="H3729" s="36"/>
    </row>
    <row r="3730" spans="8:8" s="32" customFormat="1" ht="12.75" customHeight="1" x14ac:dyDescent="0.2">
      <c r="H3730" s="36"/>
    </row>
    <row r="3731" spans="8:8" s="32" customFormat="1" ht="12.75" customHeight="1" x14ac:dyDescent="0.2">
      <c r="H3731" s="36"/>
    </row>
    <row r="3732" spans="8:8" s="32" customFormat="1" ht="12.75" customHeight="1" x14ac:dyDescent="0.2">
      <c r="H3732" s="36"/>
    </row>
    <row r="3733" spans="8:8" s="32" customFormat="1" ht="12.75" customHeight="1" x14ac:dyDescent="0.2">
      <c r="H3733" s="36"/>
    </row>
    <row r="3734" spans="8:8" s="32" customFormat="1" ht="12.75" customHeight="1" x14ac:dyDescent="0.2">
      <c r="H3734" s="36"/>
    </row>
    <row r="3735" spans="8:8" s="32" customFormat="1" ht="12.75" customHeight="1" x14ac:dyDescent="0.2">
      <c r="H3735" s="36"/>
    </row>
    <row r="3736" spans="8:8" s="32" customFormat="1" ht="12.75" customHeight="1" x14ac:dyDescent="0.2">
      <c r="H3736" s="36"/>
    </row>
    <row r="3737" spans="8:8" s="32" customFormat="1" ht="12.75" customHeight="1" x14ac:dyDescent="0.2">
      <c r="H3737" s="36"/>
    </row>
    <row r="3738" spans="8:8" s="32" customFormat="1" ht="12.75" customHeight="1" x14ac:dyDescent="0.2">
      <c r="H3738" s="36"/>
    </row>
    <row r="3739" spans="8:8" s="32" customFormat="1" ht="12.75" customHeight="1" x14ac:dyDescent="0.2">
      <c r="H3739" s="36"/>
    </row>
    <row r="3740" spans="8:8" s="32" customFormat="1" ht="12.75" customHeight="1" x14ac:dyDescent="0.2">
      <c r="H3740" s="36"/>
    </row>
    <row r="3741" spans="8:8" s="32" customFormat="1" ht="12.75" customHeight="1" x14ac:dyDescent="0.2">
      <c r="H3741" s="36"/>
    </row>
    <row r="3742" spans="8:8" s="32" customFormat="1" ht="12.75" customHeight="1" x14ac:dyDescent="0.2">
      <c r="H3742" s="36"/>
    </row>
    <row r="3743" spans="8:8" s="32" customFormat="1" ht="12.75" customHeight="1" x14ac:dyDescent="0.2">
      <c r="H3743" s="36"/>
    </row>
    <row r="3744" spans="8:8" s="32" customFormat="1" ht="12.75" customHeight="1" x14ac:dyDescent="0.2">
      <c r="H3744" s="36"/>
    </row>
    <row r="3745" spans="8:8" s="32" customFormat="1" ht="12.75" customHeight="1" x14ac:dyDescent="0.2">
      <c r="H3745" s="36"/>
    </row>
    <row r="3746" spans="8:8" s="32" customFormat="1" ht="12.75" customHeight="1" x14ac:dyDescent="0.2">
      <c r="H3746" s="36"/>
    </row>
    <row r="3747" spans="8:8" s="32" customFormat="1" ht="12.75" customHeight="1" x14ac:dyDescent="0.2">
      <c r="H3747" s="36"/>
    </row>
    <row r="3748" spans="8:8" s="32" customFormat="1" ht="12.75" customHeight="1" x14ac:dyDescent="0.2">
      <c r="H3748" s="36"/>
    </row>
    <row r="3749" spans="8:8" s="32" customFormat="1" ht="12.75" customHeight="1" x14ac:dyDescent="0.2">
      <c r="H3749" s="36"/>
    </row>
    <row r="3750" spans="8:8" s="32" customFormat="1" ht="12.75" customHeight="1" x14ac:dyDescent="0.2">
      <c r="H3750" s="36"/>
    </row>
    <row r="3751" spans="8:8" s="32" customFormat="1" ht="12.75" customHeight="1" x14ac:dyDescent="0.2">
      <c r="H3751" s="36"/>
    </row>
    <row r="3752" spans="8:8" s="32" customFormat="1" ht="12.75" customHeight="1" x14ac:dyDescent="0.2">
      <c r="H3752" s="36"/>
    </row>
    <row r="3753" spans="8:8" s="32" customFormat="1" ht="12.75" customHeight="1" x14ac:dyDescent="0.2">
      <c r="H3753" s="36"/>
    </row>
    <row r="3754" spans="8:8" s="32" customFormat="1" ht="12.75" customHeight="1" x14ac:dyDescent="0.2">
      <c r="H3754" s="36"/>
    </row>
    <row r="3755" spans="8:8" s="32" customFormat="1" ht="12.75" customHeight="1" x14ac:dyDescent="0.2">
      <c r="H3755" s="36"/>
    </row>
    <row r="3756" spans="8:8" s="32" customFormat="1" ht="12.75" customHeight="1" x14ac:dyDescent="0.2">
      <c r="H3756" s="36"/>
    </row>
    <row r="3757" spans="8:8" s="32" customFormat="1" ht="12.75" customHeight="1" x14ac:dyDescent="0.2">
      <c r="H3757" s="36"/>
    </row>
    <row r="3758" spans="8:8" s="32" customFormat="1" ht="12.75" customHeight="1" x14ac:dyDescent="0.2">
      <c r="H3758" s="36"/>
    </row>
    <row r="3759" spans="8:8" s="32" customFormat="1" ht="12.75" customHeight="1" x14ac:dyDescent="0.2">
      <c r="H3759" s="36"/>
    </row>
    <row r="3760" spans="8:8" s="32" customFormat="1" ht="12.75" customHeight="1" x14ac:dyDescent="0.2">
      <c r="H3760" s="36"/>
    </row>
    <row r="3761" spans="8:8" s="32" customFormat="1" ht="12.75" customHeight="1" x14ac:dyDescent="0.2">
      <c r="H3761" s="36"/>
    </row>
    <row r="3762" spans="8:8" s="32" customFormat="1" ht="12.75" customHeight="1" x14ac:dyDescent="0.2">
      <c r="H3762" s="36"/>
    </row>
    <row r="3763" spans="8:8" s="32" customFormat="1" ht="12.75" customHeight="1" x14ac:dyDescent="0.2">
      <c r="H3763" s="36"/>
    </row>
    <row r="3764" spans="8:8" s="32" customFormat="1" ht="12.75" customHeight="1" x14ac:dyDescent="0.2">
      <c r="H3764" s="36"/>
    </row>
    <row r="3765" spans="8:8" s="32" customFormat="1" ht="12.75" customHeight="1" x14ac:dyDescent="0.2">
      <c r="H3765" s="36"/>
    </row>
    <row r="3766" spans="8:8" s="32" customFormat="1" ht="12.75" customHeight="1" x14ac:dyDescent="0.2">
      <c r="H3766" s="36"/>
    </row>
    <row r="3767" spans="8:8" s="32" customFormat="1" ht="12.75" customHeight="1" x14ac:dyDescent="0.2">
      <c r="H3767" s="36"/>
    </row>
    <row r="3768" spans="8:8" s="32" customFormat="1" ht="12.75" customHeight="1" x14ac:dyDescent="0.2">
      <c r="H3768" s="36"/>
    </row>
    <row r="3769" spans="8:8" s="32" customFormat="1" ht="12.75" customHeight="1" x14ac:dyDescent="0.2">
      <c r="H3769" s="36"/>
    </row>
    <row r="3770" spans="8:8" s="32" customFormat="1" ht="12.75" customHeight="1" x14ac:dyDescent="0.2">
      <c r="H3770" s="36"/>
    </row>
    <row r="3771" spans="8:8" s="32" customFormat="1" ht="12.75" customHeight="1" x14ac:dyDescent="0.2">
      <c r="H3771" s="36"/>
    </row>
    <row r="3772" spans="8:8" s="32" customFormat="1" ht="12.75" customHeight="1" x14ac:dyDescent="0.2">
      <c r="H3772" s="36"/>
    </row>
    <row r="3773" spans="8:8" s="32" customFormat="1" ht="12.75" customHeight="1" x14ac:dyDescent="0.2">
      <c r="H3773" s="36"/>
    </row>
    <row r="3774" spans="8:8" s="32" customFormat="1" ht="12.75" customHeight="1" x14ac:dyDescent="0.2">
      <c r="H3774" s="36"/>
    </row>
    <row r="3775" spans="8:8" s="32" customFormat="1" ht="12.75" customHeight="1" x14ac:dyDescent="0.2">
      <c r="H3775" s="36"/>
    </row>
    <row r="3776" spans="8:8" s="32" customFormat="1" ht="12.75" customHeight="1" x14ac:dyDescent="0.2">
      <c r="H3776" s="36"/>
    </row>
    <row r="3777" spans="8:8" s="32" customFormat="1" ht="12.75" customHeight="1" x14ac:dyDescent="0.2">
      <c r="H3777" s="36"/>
    </row>
    <row r="3778" spans="8:8" s="32" customFormat="1" ht="12.75" customHeight="1" x14ac:dyDescent="0.2">
      <c r="H3778" s="36"/>
    </row>
    <row r="3779" spans="8:8" s="32" customFormat="1" ht="12.75" customHeight="1" x14ac:dyDescent="0.2">
      <c r="H3779" s="36"/>
    </row>
    <row r="3780" spans="8:8" s="32" customFormat="1" ht="12.75" customHeight="1" x14ac:dyDescent="0.2">
      <c r="H3780" s="36"/>
    </row>
    <row r="3781" spans="8:8" s="32" customFormat="1" ht="12.75" customHeight="1" x14ac:dyDescent="0.2">
      <c r="H3781" s="36"/>
    </row>
    <row r="3782" spans="8:8" s="32" customFormat="1" ht="12.75" customHeight="1" x14ac:dyDescent="0.2">
      <c r="H3782" s="36"/>
    </row>
    <row r="3783" spans="8:8" s="32" customFormat="1" ht="12.75" customHeight="1" x14ac:dyDescent="0.2">
      <c r="H3783" s="36"/>
    </row>
    <row r="3784" spans="8:8" s="32" customFormat="1" ht="12.75" customHeight="1" x14ac:dyDescent="0.2">
      <c r="H3784" s="36"/>
    </row>
    <row r="3785" spans="8:8" s="32" customFormat="1" ht="12.75" customHeight="1" x14ac:dyDescent="0.2">
      <c r="H3785" s="36"/>
    </row>
    <row r="3786" spans="8:8" s="32" customFormat="1" ht="12.75" customHeight="1" x14ac:dyDescent="0.2">
      <c r="H3786" s="36"/>
    </row>
    <row r="3787" spans="8:8" s="32" customFormat="1" ht="12.75" customHeight="1" x14ac:dyDescent="0.2">
      <c r="H3787" s="36"/>
    </row>
    <row r="3788" spans="8:8" s="32" customFormat="1" ht="12.75" customHeight="1" x14ac:dyDescent="0.2">
      <c r="H3788" s="36"/>
    </row>
    <row r="3789" spans="8:8" s="32" customFormat="1" ht="12.75" customHeight="1" x14ac:dyDescent="0.2">
      <c r="H3789" s="36"/>
    </row>
    <row r="3790" spans="8:8" s="32" customFormat="1" ht="12.75" customHeight="1" x14ac:dyDescent="0.2">
      <c r="H3790" s="36"/>
    </row>
    <row r="3791" spans="8:8" s="32" customFormat="1" ht="12.75" customHeight="1" x14ac:dyDescent="0.2">
      <c r="H3791" s="36"/>
    </row>
    <row r="3792" spans="8:8" s="32" customFormat="1" ht="12.75" customHeight="1" x14ac:dyDescent="0.2">
      <c r="H3792" s="36"/>
    </row>
    <row r="3793" spans="8:8" s="32" customFormat="1" ht="12.75" customHeight="1" x14ac:dyDescent="0.2">
      <c r="H3793" s="36"/>
    </row>
    <row r="3794" spans="8:8" s="32" customFormat="1" ht="12.75" customHeight="1" x14ac:dyDescent="0.2">
      <c r="H3794" s="36"/>
    </row>
    <row r="3795" spans="8:8" s="32" customFormat="1" ht="12.75" customHeight="1" x14ac:dyDescent="0.2">
      <c r="H3795" s="36"/>
    </row>
    <row r="3796" spans="8:8" s="32" customFormat="1" ht="12.75" customHeight="1" x14ac:dyDescent="0.2">
      <c r="H3796" s="36"/>
    </row>
    <row r="3797" spans="8:8" s="32" customFormat="1" ht="12.75" customHeight="1" x14ac:dyDescent="0.2">
      <c r="H3797" s="36"/>
    </row>
    <row r="3798" spans="8:8" s="32" customFormat="1" ht="12.75" customHeight="1" x14ac:dyDescent="0.2">
      <c r="H3798" s="36"/>
    </row>
    <row r="3799" spans="8:8" s="32" customFormat="1" ht="12.75" customHeight="1" x14ac:dyDescent="0.2">
      <c r="H3799" s="36"/>
    </row>
    <row r="3800" spans="8:8" s="32" customFormat="1" ht="12.75" customHeight="1" x14ac:dyDescent="0.2">
      <c r="H3800" s="36"/>
    </row>
    <row r="3801" spans="8:8" s="32" customFormat="1" ht="12.75" customHeight="1" x14ac:dyDescent="0.2">
      <c r="H3801" s="36"/>
    </row>
    <row r="3802" spans="8:8" s="32" customFormat="1" ht="12.75" customHeight="1" x14ac:dyDescent="0.2">
      <c r="H3802" s="36"/>
    </row>
    <row r="3803" spans="8:8" s="32" customFormat="1" ht="12.75" customHeight="1" x14ac:dyDescent="0.2">
      <c r="H3803" s="36"/>
    </row>
    <row r="3804" spans="8:8" s="32" customFormat="1" ht="12.75" customHeight="1" x14ac:dyDescent="0.2">
      <c r="H3804" s="36"/>
    </row>
    <row r="3805" spans="8:8" s="32" customFormat="1" ht="12.75" customHeight="1" x14ac:dyDescent="0.2">
      <c r="H3805" s="36"/>
    </row>
    <row r="3806" spans="8:8" s="32" customFormat="1" ht="12.75" customHeight="1" x14ac:dyDescent="0.2">
      <c r="H3806" s="36"/>
    </row>
    <row r="3807" spans="8:8" s="32" customFormat="1" ht="12.75" customHeight="1" x14ac:dyDescent="0.2">
      <c r="H3807" s="36"/>
    </row>
    <row r="3808" spans="8:8" s="32" customFormat="1" ht="12.75" customHeight="1" x14ac:dyDescent="0.2">
      <c r="H3808" s="36"/>
    </row>
    <row r="3809" spans="8:8" s="32" customFormat="1" ht="12.75" customHeight="1" x14ac:dyDescent="0.2">
      <c r="H3809" s="36"/>
    </row>
    <row r="3810" spans="8:8" s="32" customFormat="1" ht="12.75" customHeight="1" x14ac:dyDescent="0.2">
      <c r="H3810" s="36"/>
    </row>
    <row r="3811" spans="8:8" s="32" customFormat="1" ht="12.75" customHeight="1" x14ac:dyDescent="0.2">
      <c r="H3811" s="36"/>
    </row>
    <row r="3812" spans="8:8" s="32" customFormat="1" ht="12.75" customHeight="1" x14ac:dyDescent="0.2">
      <c r="H3812" s="36"/>
    </row>
    <row r="3813" spans="8:8" s="32" customFormat="1" ht="12.75" customHeight="1" x14ac:dyDescent="0.2">
      <c r="H3813" s="36"/>
    </row>
    <row r="3814" spans="8:8" s="32" customFormat="1" ht="12.75" customHeight="1" x14ac:dyDescent="0.2">
      <c r="H3814" s="36"/>
    </row>
    <row r="3815" spans="8:8" s="32" customFormat="1" ht="12.75" customHeight="1" x14ac:dyDescent="0.2">
      <c r="H3815" s="36"/>
    </row>
    <row r="3816" spans="8:8" s="32" customFormat="1" ht="12.75" customHeight="1" x14ac:dyDescent="0.2">
      <c r="H3816" s="36"/>
    </row>
    <row r="3817" spans="8:8" s="32" customFormat="1" ht="12.75" customHeight="1" x14ac:dyDescent="0.2">
      <c r="H3817" s="36"/>
    </row>
    <row r="3818" spans="8:8" s="32" customFormat="1" ht="12.75" customHeight="1" x14ac:dyDescent="0.2">
      <c r="H3818" s="36"/>
    </row>
    <row r="3819" spans="8:8" s="32" customFormat="1" ht="12.75" customHeight="1" x14ac:dyDescent="0.2">
      <c r="H3819" s="36"/>
    </row>
    <row r="3820" spans="8:8" s="32" customFormat="1" ht="12.75" customHeight="1" x14ac:dyDescent="0.2">
      <c r="H3820" s="36"/>
    </row>
    <row r="3821" spans="8:8" s="32" customFormat="1" ht="12.75" customHeight="1" x14ac:dyDescent="0.2">
      <c r="H3821" s="36"/>
    </row>
    <row r="3822" spans="8:8" s="32" customFormat="1" ht="12.75" customHeight="1" x14ac:dyDescent="0.2">
      <c r="H3822" s="36"/>
    </row>
    <row r="3823" spans="8:8" s="32" customFormat="1" ht="12.75" customHeight="1" x14ac:dyDescent="0.2">
      <c r="H3823" s="36"/>
    </row>
    <row r="3824" spans="8:8" s="32" customFormat="1" ht="12.75" customHeight="1" x14ac:dyDescent="0.2">
      <c r="H3824" s="36"/>
    </row>
    <row r="3825" spans="8:8" s="32" customFormat="1" ht="12.75" customHeight="1" x14ac:dyDescent="0.2">
      <c r="H3825" s="36"/>
    </row>
    <row r="3826" spans="8:8" s="32" customFormat="1" ht="12.75" customHeight="1" x14ac:dyDescent="0.2">
      <c r="H3826" s="36"/>
    </row>
    <row r="3827" spans="8:8" s="32" customFormat="1" ht="12.75" customHeight="1" x14ac:dyDescent="0.2">
      <c r="H3827" s="36"/>
    </row>
    <row r="3828" spans="8:8" s="32" customFormat="1" ht="12.75" customHeight="1" x14ac:dyDescent="0.2">
      <c r="H3828" s="36"/>
    </row>
    <row r="3829" spans="8:8" s="32" customFormat="1" ht="12.75" customHeight="1" x14ac:dyDescent="0.2">
      <c r="H3829" s="36"/>
    </row>
    <row r="3830" spans="8:8" s="32" customFormat="1" ht="12.75" customHeight="1" x14ac:dyDescent="0.2">
      <c r="H3830" s="36"/>
    </row>
    <row r="3831" spans="8:8" s="32" customFormat="1" ht="12.75" customHeight="1" x14ac:dyDescent="0.2">
      <c r="H3831" s="36"/>
    </row>
    <row r="3832" spans="8:8" s="32" customFormat="1" ht="12.75" customHeight="1" x14ac:dyDescent="0.2">
      <c r="H3832" s="36"/>
    </row>
    <row r="3833" spans="8:8" s="32" customFormat="1" ht="12.75" customHeight="1" x14ac:dyDescent="0.2">
      <c r="H3833" s="36"/>
    </row>
    <row r="3834" spans="8:8" s="32" customFormat="1" ht="12.75" customHeight="1" x14ac:dyDescent="0.2">
      <c r="H3834" s="36"/>
    </row>
    <row r="3835" spans="8:8" s="32" customFormat="1" ht="12.75" customHeight="1" x14ac:dyDescent="0.2">
      <c r="H3835" s="36"/>
    </row>
    <row r="3836" spans="8:8" s="32" customFormat="1" ht="12.75" customHeight="1" x14ac:dyDescent="0.2">
      <c r="H3836" s="36"/>
    </row>
    <row r="3837" spans="8:8" s="32" customFormat="1" ht="12.75" customHeight="1" x14ac:dyDescent="0.2">
      <c r="H3837" s="36"/>
    </row>
    <row r="3838" spans="8:8" s="32" customFormat="1" ht="12.75" customHeight="1" x14ac:dyDescent="0.2">
      <c r="H3838" s="36"/>
    </row>
    <row r="3839" spans="8:8" s="32" customFormat="1" ht="12.75" customHeight="1" x14ac:dyDescent="0.2">
      <c r="H3839" s="36"/>
    </row>
    <row r="3840" spans="8:8" s="32" customFormat="1" ht="12.75" customHeight="1" x14ac:dyDescent="0.2">
      <c r="H3840" s="36"/>
    </row>
    <row r="3841" spans="8:8" s="32" customFormat="1" ht="12.75" customHeight="1" x14ac:dyDescent="0.2">
      <c r="H3841" s="36"/>
    </row>
    <row r="3842" spans="8:8" s="32" customFormat="1" ht="12.75" customHeight="1" x14ac:dyDescent="0.2">
      <c r="H3842" s="36"/>
    </row>
    <row r="3843" spans="8:8" s="32" customFormat="1" ht="12.75" customHeight="1" x14ac:dyDescent="0.2">
      <c r="H3843" s="36"/>
    </row>
    <row r="3844" spans="8:8" s="32" customFormat="1" ht="12.75" customHeight="1" x14ac:dyDescent="0.2">
      <c r="H3844" s="36"/>
    </row>
    <row r="3845" spans="8:8" s="32" customFormat="1" ht="12.75" customHeight="1" x14ac:dyDescent="0.2">
      <c r="H3845" s="36"/>
    </row>
    <row r="3846" spans="8:8" s="32" customFormat="1" ht="12.75" customHeight="1" x14ac:dyDescent="0.2">
      <c r="H3846" s="36"/>
    </row>
    <row r="3847" spans="8:8" s="32" customFormat="1" ht="12.75" customHeight="1" x14ac:dyDescent="0.2">
      <c r="H3847" s="36"/>
    </row>
    <row r="3848" spans="8:8" s="32" customFormat="1" ht="12.75" customHeight="1" x14ac:dyDescent="0.2">
      <c r="H3848" s="36"/>
    </row>
    <row r="3849" spans="8:8" s="32" customFormat="1" ht="12.75" customHeight="1" x14ac:dyDescent="0.2">
      <c r="H3849" s="36"/>
    </row>
    <row r="3850" spans="8:8" s="32" customFormat="1" ht="12.75" customHeight="1" x14ac:dyDescent="0.2">
      <c r="H3850" s="36"/>
    </row>
    <row r="3851" spans="8:8" s="32" customFormat="1" ht="12.75" customHeight="1" x14ac:dyDescent="0.2">
      <c r="H3851" s="36"/>
    </row>
    <row r="3852" spans="8:8" s="32" customFormat="1" ht="12.75" customHeight="1" x14ac:dyDescent="0.2">
      <c r="H3852" s="36"/>
    </row>
    <row r="3853" spans="8:8" s="32" customFormat="1" ht="12.75" customHeight="1" x14ac:dyDescent="0.2">
      <c r="H3853" s="36"/>
    </row>
    <row r="3854" spans="8:8" s="32" customFormat="1" ht="12.75" customHeight="1" x14ac:dyDescent="0.2">
      <c r="H3854" s="36"/>
    </row>
    <row r="3855" spans="8:8" s="32" customFormat="1" ht="12.75" customHeight="1" x14ac:dyDescent="0.2">
      <c r="H3855" s="36"/>
    </row>
    <row r="3856" spans="8:8" s="32" customFormat="1" ht="12.75" customHeight="1" x14ac:dyDescent="0.2">
      <c r="H3856" s="36"/>
    </row>
    <row r="3857" spans="8:8" s="32" customFormat="1" ht="12.75" customHeight="1" x14ac:dyDescent="0.2">
      <c r="H3857" s="36"/>
    </row>
    <row r="3858" spans="8:8" s="32" customFormat="1" ht="12.75" customHeight="1" x14ac:dyDescent="0.2">
      <c r="H3858" s="36"/>
    </row>
    <row r="3859" spans="8:8" s="32" customFormat="1" ht="12.75" customHeight="1" x14ac:dyDescent="0.2">
      <c r="H3859" s="36"/>
    </row>
    <row r="3860" spans="8:8" s="32" customFormat="1" ht="12.75" customHeight="1" x14ac:dyDescent="0.2">
      <c r="H3860" s="36"/>
    </row>
    <row r="3861" spans="8:8" s="32" customFormat="1" ht="12.75" customHeight="1" x14ac:dyDescent="0.2">
      <c r="H3861" s="36"/>
    </row>
    <row r="3862" spans="8:8" s="32" customFormat="1" ht="12.75" customHeight="1" x14ac:dyDescent="0.2">
      <c r="H3862" s="36"/>
    </row>
    <row r="3863" spans="8:8" s="32" customFormat="1" ht="12.75" customHeight="1" x14ac:dyDescent="0.2">
      <c r="H3863" s="36"/>
    </row>
    <row r="3864" spans="8:8" s="32" customFormat="1" ht="12.75" customHeight="1" x14ac:dyDescent="0.2">
      <c r="H3864" s="36"/>
    </row>
    <row r="3865" spans="8:8" s="32" customFormat="1" ht="12.75" customHeight="1" x14ac:dyDescent="0.2">
      <c r="H3865" s="36"/>
    </row>
    <row r="3866" spans="8:8" s="32" customFormat="1" ht="12.75" customHeight="1" x14ac:dyDescent="0.2">
      <c r="H3866" s="36"/>
    </row>
    <row r="3867" spans="8:8" s="32" customFormat="1" ht="12.75" customHeight="1" x14ac:dyDescent="0.2">
      <c r="H3867" s="36"/>
    </row>
    <row r="3868" spans="8:8" s="32" customFormat="1" ht="12.75" customHeight="1" x14ac:dyDescent="0.2">
      <c r="H3868" s="36"/>
    </row>
    <row r="3869" spans="8:8" s="32" customFormat="1" ht="12.75" customHeight="1" x14ac:dyDescent="0.2">
      <c r="H3869" s="36"/>
    </row>
    <row r="3870" spans="8:8" s="32" customFormat="1" ht="12.75" customHeight="1" x14ac:dyDescent="0.2">
      <c r="H3870" s="36"/>
    </row>
    <row r="3871" spans="8:8" s="32" customFormat="1" ht="12.75" customHeight="1" x14ac:dyDescent="0.2">
      <c r="H3871" s="36"/>
    </row>
    <row r="3872" spans="8:8" s="32" customFormat="1" ht="12.75" customHeight="1" x14ac:dyDescent="0.2">
      <c r="H3872" s="36"/>
    </row>
    <row r="3873" spans="8:8" s="32" customFormat="1" ht="12.75" customHeight="1" x14ac:dyDescent="0.2">
      <c r="H3873" s="36"/>
    </row>
    <row r="3874" spans="8:8" s="32" customFormat="1" ht="12.75" customHeight="1" x14ac:dyDescent="0.2">
      <c r="H3874" s="36"/>
    </row>
    <row r="3875" spans="8:8" s="32" customFormat="1" ht="12.75" customHeight="1" x14ac:dyDescent="0.2">
      <c r="H3875" s="36"/>
    </row>
    <row r="3876" spans="8:8" s="32" customFormat="1" ht="12.75" customHeight="1" x14ac:dyDescent="0.2">
      <c r="H3876" s="36"/>
    </row>
    <row r="3877" spans="8:8" s="32" customFormat="1" ht="12.75" customHeight="1" x14ac:dyDescent="0.2">
      <c r="H3877" s="36"/>
    </row>
    <row r="3878" spans="8:8" s="32" customFormat="1" ht="12.75" customHeight="1" x14ac:dyDescent="0.2">
      <c r="H3878" s="36"/>
    </row>
    <row r="3879" spans="8:8" s="32" customFormat="1" ht="12.75" customHeight="1" x14ac:dyDescent="0.2">
      <c r="H3879" s="36"/>
    </row>
    <row r="3880" spans="8:8" s="32" customFormat="1" ht="12.75" customHeight="1" x14ac:dyDescent="0.2">
      <c r="H3880" s="36"/>
    </row>
    <row r="3881" spans="8:8" s="32" customFormat="1" ht="12.75" customHeight="1" x14ac:dyDescent="0.2">
      <c r="H3881" s="36"/>
    </row>
    <row r="3882" spans="8:8" s="32" customFormat="1" ht="12.75" customHeight="1" x14ac:dyDescent="0.2">
      <c r="H3882" s="36"/>
    </row>
    <row r="3883" spans="8:8" s="32" customFormat="1" ht="12.75" customHeight="1" x14ac:dyDescent="0.2">
      <c r="H3883" s="36"/>
    </row>
    <row r="3884" spans="8:8" s="32" customFormat="1" ht="12.75" customHeight="1" x14ac:dyDescent="0.2">
      <c r="H3884" s="36"/>
    </row>
    <row r="3885" spans="8:8" s="32" customFormat="1" ht="12.75" customHeight="1" x14ac:dyDescent="0.2">
      <c r="H3885" s="36"/>
    </row>
    <row r="3886" spans="8:8" s="32" customFormat="1" ht="12.75" customHeight="1" x14ac:dyDescent="0.2">
      <c r="H3886" s="36"/>
    </row>
    <row r="3887" spans="8:8" s="32" customFormat="1" ht="12.75" customHeight="1" x14ac:dyDescent="0.2">
      <c r="H3887" s="36"/>
    </row>
    <row r="3888" spans="8:8" s="32" customFormat="1" ht="12.75" customHeight="1" x14ac:dyDescent="0.2">
      <c r="H3888" s="36"/>
    </row>
    <row r="3889" spans="8:8" s="32" customFormat="1" ht="12.75" customHeight="1" x14ac:dyDescent="0.2">
      <c r="H3889" s="36"/>
    </row>
    <row r="3890" spans="8:8" s="32" customFormat="1" ht="12.75" customHeight="1" x14ac:dyDescent="0.2">
      <c r="H3890" s="36"/>
    </row>
    <row r="3891" spans="8:8" s="32" customFormat="1" ht="12.75" customHeight="1" x14ac:dyDescent="0.2">
      <c r="H3891" s="36"/>
    </row>
    <row r="3892" spans="8:8" s="32" customFormat="1" ht="12.75" customHeight="1" x14ac:dyDescent="0.2">
      <c r="H3892" s="36"/>
    </row>
    <row r="3893" spans="8:8" s="32" customFormat="1" ht="12.75" customHeight="1" x14ac:dyDescent="0.2">
      <c r="H3893" s="36"/>
    </row>
    <row r="3894" spans="8:8" s="32" customFormat="1" ht="12.75" customHeight="1" x14ac:dyDescent="0.2">
      <c r="H3894" s="36"/>
    </row>
    <row r="3895" spans="8:8" s="32" customFormat="1" ht="12.75" customHeight="1" x14ac:dyDescent="0.2">
      <c r="H3895" s="36"/>
    </row>
    <row r="3896" spans="8:8" s="32" customFormat="1" ht="12.75" customHeight="1" x14ac:dyDescent="0.2">
      <c r="H3896" s="36"/>
    </row>
    <row r="3897" spans="8:8" s="32" customFormat="1" ht="12.75" customHeight="1" x14ac:dyDescent="0.2">
      <c r="H3897" s="36"/>
    </row>
    <row r="3898" spans="8:8" s="32" customFormat="1" ht="12.75" customHeight="1" x14ac:dyDescent="0.2">
      <c r="H3898" s="36"/>
    </row>
    <row r="3899" spans="8:8" s="32" customFormat="1" ht="12.75" customHeight="1" x14ac:dyDescent="0.2">
      <c r="H3899" s="36"/>
    </row>
    <row r="3900" spans="8:8" s="32" customFormat="1" ht="12.75" customHeight="1" x14ac:dyDescent="0.2">
      <c r="H3900" s="36"/>
    </row>
    <row r="3901" spans="8:8" s="32" customFormat="1" ht="12.75" customHeight="1" x14ac:dyDescent="0.2">
      <c r="H3901" s="36"/>
    </row>
    <row r="3902" spans="8:8" s="32" customFormat="1" ht="12.75" customHeight="1" x14ac:dyDescent="0.2">
      <c r="H3902" s="36"/>
    </row>
    <row r="3903" spans="8:8" s="32" customFormat="1" ht="12.75" customHeight="1" x14ac:dyDescent="0.2">
      <c r="H3903" s="36"/>
    </row>
    <row r="3904" spans="8:8" s="32" customFormat="1" ht="12.75" customHeight="1" x14ac:dyDescent="0.2">
      <c r="H3904" s="36"/>
    </row>
    <row r="3905" spans="8:8" s="32" customFormat="1" ht="12.75" customHeight="1" x14ac:dyDescent="0.2">
      <c r="H3905" s="36"/>
    </row>
    <row r="3906" spans="8:8" s="32" customFormat="1" ht="12.75" customHeight="1" x14ac:dyDescent="0.2">
      <c r="H3906" s="36"/>
    </row>
    <row r="3907" spans="8:8" s="32" customFormat="1" ht="12.75" customHeight="1" x14ac:dyDescent="0.2">
      <c r="H3907" s="36"/>
    </row>
    <row r="3908" spans="8:8" s="32" customFormat="1" ht="12.75" customHeight="1" x14ac:dyDescent="0.2">
      <c r="H3908" s="36"/>
    </row>
    <row r="3909" spans="8:8" s="32" customFormat="1" ht="12.75" customHeight="1" x14ac:dyDescent="0.2">
      <c r="H3909" s="36"/>
    </row>
    <row r="3910" spans="8:8" s="32" customFormat="1" ht="12.75" customHeight="1" x14ac:dyDescent="0.2">
      <c r="H3910" s="36"/>
    </row>
    <row r="3911" spans="8:8" s="32" customFormat="1" ht="12.75" customHeight="1" x14ac:dyDescent="0.2">
      <c r="H3911" s="36"/>
    </row>
    <row r="3912" spans="8:8" s="32" customFormat="1" ht="12.75" customHeight="1" x14ac:dyDescent="0.2">
      <c r="H3912" s="36"/>
    </row>
    <row r="3913" spans="8:8" s="32" customFormat="1" ht="12.75" customHeight="1" x14ac:dyDescent="0.2">
      <c r="H3913" s="36"/>
    </row>
    <row r="3914" spans="8:8" s="32" customFormat="1" ht="12.75" customHeight="1" x14ac:dyDescent="0.2">
      <c r="H3914" s="36"/>
    </row>
    <row r="3915" spans="8:8" s="32" customFormat="1" ht="12.75" customHeight="1" x14ac:dyDescent="0.2">
      <c r="H3915" s="36"/>
    </row>
    <row r="3916" spans="8:8" s="32" customFormat="1" ht="12.75" customHeight="1" x14ac:dyDescent="0.2">
      <c r="H3916" s="36"/>
    </row>
    <row r="3917" spans="8:8" s="32" customFormat="1" ht="12.75" customHeight="1" x14ac:dyDescent="0.2">
      <c r="H3917" s="36"/>
    </row>
    <row r="3918" spans="8:8" s="32" customFormat="1" ht="12.75" customHeight="1" x14ac:dyDescent="0.2">
      <c r="H3918" s="36"/>
    </row>
    <row r="3919" spans="8:8" s="32" customFormat="1" ht="12.75" customHeight="1" x14ac:dyDescent="0.2">
      <c r="H3919" s="36"/>
    </row>
    <row r="3920" spans="8:8" s="32" customFormat="1" ht="12.75" customHeight="1" x14ac:dyDescent="0.2">
      <c r="H3920" s="36"/>
    </row>
    <row r="3921" spans="8:8" s="32" customFormat="1" ht="12.75" customHeight="1" x14ac:dyDescent="0.2">
      <c r="H3921" s="36"/>
    </row>
    <row r="3922" spans="8:8" s="32" customFormat="1" ht="12.75" customHeight="1" x14ac:dyDescent="0.2">
      <c r="H3922" s="36"/>
    </row>
    <row r="3923" spans="8:8" s="32" customFormat="1" ht="12.75" customHeight="1" x14ac:dyDescent="0.2">
      <c r="H3923" s="36"/>
    </row>
    <row r="3924" spans="8:8" s="32" customFormat="1" ht="12.75" customHeight="1" x14ac:dyDescent="0.2">
      <c r="H3924" s="36"/>
    </row>
    <row r="3925" spans="8:8" s="32" customFormat="1" ht="12.75" customHeight="1" x14ac:dyDescent="0.2">
      <c r="H3925" s="36"/>
    </row>
    <row r="3926" spans="8:8" s="32" customFormat="1" ht="12.75" customHeight="1" x14ac:dyDescent="0.2">
      <c r="H3926" s="36"/>
    </row>
    <row r="3927" spans="8:8" s="32" customFormat="1" ht="12.75" customHeight="1" x14ac:dyDescent="0.2">
      <c r="H3927" s="36"/>
    </row>
    <row r="3928" spans="8:8" s="32" customFormat="1" ht="12.75" customHeight="1" x14ac:dyDescent="0.2">
      <c r="H3928" s="36"/>
    </row>
    <row r="3929" spans="8:8" s="32" customFormat="1" ht="12.75" customHeight="1" x14ac:dyDescent="0.2">
      <c r="H3929" s="36"/>
    </row>
    <row r="3930" spans="8:8" s="32" customFormat="1" ht="12.75" customHeight="1" x14ac:dyDescent="0.2">
      <c r="H3930" s="36"/>
    </row>
    <row r="3931" spans="8:8" s="32" customFormat="1" ht="12.75" customHeight="1" x14ac:dyDescent="0.2">
      <c r="H3931" s="36"/>
    </row>
    <row r="3932" spans="8:8" s="32" customFormat="1" ht="12.75" customHeight="1" x14ac:dyDescent="0.2">
      <c r="H3932" s="36"/>
    </row>
    <row r="3933" spans="8:8" s="32" customFormat="1" ht="12.75" customHeight="1" x14ac:dyDescent="0.2">
      <c r="H3933" s="36"/>
    </row>
    <row r="3934" spans="8:8" s="32" customFormat="1" ht="12.75" customHeight="1" x14ac:dyDescent="0.2">
      <c r="H3934" s="36"/>
    </row>
    <row r="3935" spans="8:8" s="32" customFormat="1" ht="12.75" customHeight="1" x14ac:dyDescent="0.2">
      <c r="H3935" s="36"/>
    </row>
    <row r="3936" spans="8:8" s="32" customFormat="1" ht="12.75" customHeight="1" x14ac:dyDescent="0.2">
      <c r="H3936" s="36"/>
    </row>
    <row r="3937" spans="8:8" s="32" customFormat="1" ht="12.75" customHeight="1" x14ac:dyDescent="0.2">
      <c r="H3937" s="36"/>
    </row>
    <row r="3938" spans="8:8" s="32" customFormat="1" ht="12.75" customHeight="1" x14ac:dyDescent="0.2">
      <c r="H3938" s="36"/>
    </row>
    <row r="3939" spans="8:8" s="32" customFormat="1" ht="12.75" customHeight="1" x14ac:dyDescent="0.2">
      <c r="H3939" s="36"/>
    </row>
    <row r="3940" spans="8:8" s="32" customFormat="1" ht="12.75" customHeight="1" x14ac:dyDescent="0.2">
      <c r="H3940" s="36"/>
    </row>
    <row r="3941" spans="8:8" s="32" customFormat="1" ht="12.75" customHeight="1" x14ac:dyDescent="0.2">
      <c r="H3941" s="36"/>
    </row>
    <row r="3942" spans="8:8" s="32" customFormat="1" ht="12.75" customHeight="1" x14ac:dyDescent="0.2">
      <c r="H3942" s="36"/>
    </row>
    <row r="3943" spans="8:8" s="32" customFormat="1" ht="12.75" customHeight="1" x14ac:dyDescent="0.2">
      <c r="H3943" s="36"/>
    </row>
    <row r="3944" spans="8:8" s="32" customFormat="1" ht="12.75" customHeight="1" x14ac:dyDescent="0.2">
      <c r="H3944" s="36"/>
    </row>
    <row r="3945" spans="8:8" s="32" customFormat="1" ht="12.75" customHeight="1" x14ac:dyDescent="0.2">
      <c r="H3945" s="36"/>
    </row>
    <row r="3946" spans="8:8" s="32" customFormat="1" ht="12.75" customHeight="1" x14ac:dyDescent="0.2">
      <c r="H3946" s="36"/>
    </row>
    <row r="3947" spans="8:8" s="32" customFormat="1" ht="12.75" customHeight="1" x14ac:dyDescent="0.2">
      <c r="H3947" s="36"/>
    </row>
    <row r="3948" spans="8:8" s="32" customFormat="1" ht="12.75" customHeight="1" x14ac:dyDescent="0.2">
      <c r="H3948" s="36"/>
    </row>
    <row r="3949" spans="8:8" s="32" customFormat="1" ht="12.75" customHeight="1" x14ac:dyDescent="0.2">
      <c r="H3949" s="36"/>
    </row>
    <row r="3950" spans="8:8" s="32" customFormat="1" ht="12.75" customHeight="1" x14ac:dyDescent="0.2">
      <c r="H3950" s="36"/>
    </row>
    <row r="3951" spans="8:8" s="32" customFormat="1" ht="12.75" customHeight="1" x14ac:dyDescent="0.2">
      <c r="H3951" s="36"/>
    </row>
    <row r="3952" spans="8:8" s="32" customFormat="1" ht="12.75" customHeight="1" x14ac:dyDescent="0.2">
      <c r="H3952" s="36"/>
    </row>
    <row r="3953" spans="8:8" s="32" customFormat="1" ht="12.75" customHeight="1" x14ac:dyDescent="0.2">
      <c r="H3953" s="36"/>
    </row>
    <row r="3954" spans="8:8" s="32" customFormat="1" ht="12.75" customHeight="1" x14ac:dyDescent="0.2">
      <c r="H3954" s="36"/>
    </row>
    <row r="3955" spans="8:8" s="32" customFormat="1" ht="12.75" customHeight="1" x14ac:dyDescent="0.2">
      <c r="H3955" s="36"/>
    </row>
    <row r="3956" spans="8:8" s="32" customFormat="1" ht="12.75" customHeight="1" x14ac:dyDescent="0.2">
      <c r="H3956" s="36"/>
    </row>
    <row r="3957" spans="8:8" s="32" customFormat="1" ht="12.75" customHeight="1" x14ac:dyDescent="0.2">
      <c r="H3957" s="36"/>
    </row>
    <row r="3958" spans="8:8" s="32" customFormat="1" ht="12.75" customHeight="1" x14ac:dyDescent="0.2">
      <c r="H3958" s="36"/>
    </row>
    <row r="3959" spans="8:8" s="32" customFormat="1" ht="12.75" customHeight="1" x14ac:dyDescent="0.2">
      <c r="H3959" s="36"/>
    </row>
    <row r="3960" spans="8:8" s="32" customFormat="1" ht="12.75" customHeight="1" x14ac:dyDescent="0.2">
      <c r="H3960" s="36"/>
    </row>
    <row r="3961" spans="8:8" s="32" customFormat="1" ht="12.75" customHeight="1" x14ac:dyDescent="0.2">
      <c r="H3961" s="36"/>
    </row>
    <row r="3962" spans="8:8" s="32" customFormat="1" ht="12.75" customHeight="1" x14ac:dyDescent="0.2">
      <c r="H3962" s="36"/>
    </row>
    <row r="3963" spans="8:8" s="32" customFormat="1" ht="12.75" customHeight="1" x14ac:dyDescent="0.2">
      <c r="H3963" s="36"/>
    </row>
    <row r="3964" spans="8:8" s="32" customFormat="1" ht="12.75" customHeight="1" x14ac:dyDescent="0.2">
      <c r="H3964" s="36"/>
    </row>
    <row r="3965" spans="8:8" s="32" customFormat="1" ht="12.75" customHeight="1" x14ac:dyDescent="0.2">
      <c r="H3965" s="36"/>
    </row>
    <row r="3966" spans="8:8" s="32" customFormat="1" ht="12.75" customHeight="1" x14ac:dyDescent="0.2">
      <c r="H3966" s="36"/>
    </row>
    <row r="3967" spans="8:8" s="32" customFormat="1" ht="12.75" customHeight="1" x14ac:dyDescent="0.2">
      <c r="H3967" s="36"/>
    </row>
    <row r="3968" spans="8:8" s="32" customFormat="1" ht="12.75" customHeight="1" x14ac:dyDescent="0.2">
      <c r="H3968" s="36"/>
    </row>
    <row r="3969" spans="8:8" s="32" customFormat="1" ht="12.75" customHeight="1" x14ac:dyDescent="0.2">
      <c r="H3969" s="36"/>
    </row>
    <row r="3970" spans="8:8" s="32" customFormat="1" ht="12.75" customHeight="1" x14ac:dyDescent="0.2">
      <c r="H3970" s="36"/>
    </row>
    <row r="3971" spans="8:8" s="32" customFormat="1" ht="12.75" customHeight="1" x14ac:dyDescent="0.2">
      <c r="H3971" s="36"/>
    </row>
    <row r="3972" spans="8:8" s="32" customFormat="1" ht="12.75" customHeight="1" x14ac:dyDescent="0.2">
      <c r="H3972" s="36"/>
    </row>
    <row r="3973" spans="8:8" s="32" customFormat="1" ht="12.75" customHeight="1" x14ac:dyDescent="0.2">
      <c r="H3973" s="36"/>
    </row>
    <row r="3974" spans="8:8" s="32" customFormat="1" ht="12.75" customHeight="1" x14ac:dyDescent="0.2">
      <c r="H3974" s="36"/>
    </row>
    <row r="3975" spans="8:8" s="32" customFormat="1" ht="12.75" customHeight="1" x14ac:dyDescent="0.2">
      <c r="H3975" s="36"/>
    </row>
    <row r="3976" spans="8:8" s="32" customFormat="1" ht="12.75" customHeight="1" x14ac:dyDescent="0.2">
      <c r="H3976" s="36"/>
    </row>
    <row r="3977" spans="8:8" s="32" customFormat="1" ht="12.75" customHeight="1" x14ac:dyDescent="0.2">
      <c r="H3977" s="36"/>
    </row>
    <row r="3978" spans="8:8" s="32" customFormat="1" ht="12.75" customHeight="1" x14ac:dyDescent="0.2">
      <c r="H3978" s="36"/>
    </row>
    <row r="3979" spans="8:8" s="32" customFormat="1" ht="12.75" customHeight="1" x14ac:dyDescent="0.2">
      <c r="H3979" s="36"/>
    </row>
    <row r="3980" spans="8:8" s="32" customFormat="1" ht="12.75" customHeight="1" x14ac:dyDescent="0.2">
      <c r="H3980" s="36"/>
    </row>
    <row r="3981" spans="8:8" s="32" customFormat="1" ht="12.75" customHeight="1" x14ac:dyDescent="0.2">
      <c r="H3981" s="36"/>
    </row>
    <row r="3982" spans="8:8" s="32" customFormat="1" ht="12.75" customHeight="1" x14ac:dyDescent="0.2">
      <c r="H3982" s="36"/>
    </row>
    <row r="3983" spans="8:8" s="32" customFormat="1" ht="12.75" customHeight="1" x14ac:dyDescent="0.2">
      <c r="H3983" s="36"/>
    </row>
    <row r="3984" spans="8:8" s="32" customFormat="1" ht="12.75" customHeight="1" x14ac:dyDescent="0.2">
      <c r="H3984" s="36"/>
    </row>
    <row r="3985" spans="8:8" s="32" customFormat="1" ht="12.75" customHeight="1" x14ac:dyDescent="0.2">
      <c r="H3985" s="36"/>
    </row>
    <row r="3986" spans="8:8" s="32" customFormat="1" ht="12.75" customHeight="1" x14ac:dyDescent="0.2">
      <c r="H3986" s="36"/>
    </row>
    <row r="3987" spans="8:8" s="32" customFormat="1" ht="12.75" customHeight="1" x14ac:dyDescent="0.2">
      <c r="H3987" s="36"/>
    </row>
    <row r="3988" spans="8:8" s="32" customFormat="1" ht="12.75" customHeight="1" x14ac:dyDescent="0.2">
      <c r="H3988" s="36"/>
    </row>
    <row r="3989" spans="8:8" s="32" customFormat="1" ht="12.75" customHeight="1" x14ac:dyDescent="0.2">
      <c r="H3989" s="36"/>
    </row>
    <row r="3990" spans="8:8" s="32" customFormat="1" ht="12.75" customHeight="1" x14ac:dyDescent="0.2">
      <c r="H3990" s="36"/>
    </row>
    <row r="3991" spans="8:8" s="32" customFormat="1" ht="12.75" customHeight="1" x14ac:dyDescent="0.2">
      <c r="H3991" s="36"/>
    </row>
    <row r="3992" spans="8:8" s="32" customFormat="1" ht="12.75" customHeight="1" x14ac:dyDescent="0.2">
      <c r="H3992" s="36"/>
    </row>
    <row r="3993" spans="8:8" s="32" customFormat="1" ht="12.75" customHeight="1" x14ac:dyDescent="0.2">
      <c r="H3993" s="36"/>
    </row>
    <row r="3994" spans="8:8" s="32" customFormat="1" ht="12.75" customHeight="1" x14ac:dyDescent="0.2">
      <c r="H3994" s="36"/>
    </row>
    <row r="3995" spans="8:8" s="32" customFormat="1" ht="12.75" customHeight="1" x14ac:dyDescent="0.2">
      <c r="H3995" s="36"/>
    </row>
    <row r="3996" spans="8:8" s="32" customFormat="1" ht="12.75" customHeight="1" x14ac:dyDescent="0.2">
      <c r="H3996" s="36"/>
    </row>
    <row r="3997" spans="8:8" s="32" customFormat="1" ht="12.75" customHeight="1" x14ac:dyDescent="0.2">
      <c r="H3997" s="36"/>
    </row>
    <row r="3998" spans="8:8" s="32" customFormat="1" ht="12.75" customHeight="1" x14ac:dyDescent="0.2">
      <c r="H3998" s="36"/>
    </row>
    <row r="3999" spans="8:8" s="32" customFormat="1" ht="12.75" customHeight="1" x14ac:dyDescent="0.2">
      <c r="H3999" s="36"/>
    </row>
    <row r="4000" spans="8:8" s="32" customFormat="1" ht="12.75" customHeight="1" x14ac:dyDescent="0.2">
      <c r="H4000" s="36"/>
    </row>
    <row r="4001" spans="8:8" s="32" customFormat="1" ht="12.75" customHeight="1" x14ac:dyDescent="0.2">
      <c r="H4001" s="36"/>
    </row>
    <row r="4002" spans="8:8" s="32" customFormat="1" ht="12.75" customHeight="1" x14ac:dyDescent="0.2">
      <c r="H4002" s="36"/>
    </row>
    <row r="4003" spans="8:8" s="32" customFormat="1" ht="12.75" customHeight="1" x14ac:dyDescent="0.2">
      <c r="H4003" s="36"/>
    </row>
    <row r="4004" spans="8:8" s="32" customFormat="1" ht="12.75" customHeight="1" x14ac:dyDescent="0.2">
      <c r="H4004" s="36"/>
    </row>
    <row r="4005" spans="8:8" s="32" customFormat="1" ht="12.75" customHeight="1" x14ac:dyDescent="0.2">
      <c r="H4005" s="36"/>
    </row>
    <row r="4006" spans="8:8" s="32" customFormat="1" ht="12.75" customHeight="1" x14ac:dyDescent="0.2">
      <c r="H4006" s="36"/>
    </row>
    <row r="4007" spans="8:8" s="32" customFormat="1" ht="12.75" customHeight="1" x14ac:dyDescent="0.2">
      <c r="H4007" s="36"/>
    </row>
    <row r="4008" spans="8:8" s="32" customFormat="1" ht="12.75" customHeight="1" x14ac:dyDescent="0.2">
      <c r="H4008" s="36"/>
    </row>
    <row r="4009" spans="8:8" s="32" customFormat="1" ht="12.75" customHeight="1" x14ac:dyDescent="0.2">
      <c r="H4009" s="36"/>
    </row>
    <row r="4010" spans="8:8" s="32" customFormat="1" ht="12.75" customHeight="1" x14ac:dyDescent="0.2">
      <c r="H4010" s="36"/>
    </row>
    <row r="4011" spans="8:8" s="32" customFormat="1" ht="12.75" customHeight="1" x14ac:dyDescent="0.2">
      <c r="H4011" s="36"/>
    </row>
    <row r="4012" spans="8:8" s="32" customFormat="1" ht="12.75" customHeight="1" x14ac:dyDescent="0.2">
      <c r="H4012" s="36"/>
    </row>
    <row r="4013" spans="8:8" s="32" customFormat="1" ht="12.75" customHeight="1" x14ac:dyDescent="0.2">
      <c r="H4013" s="36"/>
    </row>
    <row r="4014" spans="8:8" s="32" customFormat="1" ht="12.75" customHeight="1" x14ac:dyDescent="0.2">
      <c r="H4014" s="36"/>
    </row>
    <row r="4015" spans="8:8" s="32" customFormat="1" ht="12.75" customHeight="1" x14ac:dyDescent="0.2">
      <c r="H4015" s="36"/>
    </row>
    <row r="4016" spans="8:8" s="32" customFormat="1" ht="12.75" customHeight="1" x14ac:dyDescent="0.2">
      <c r="H4016" s="36"/>
    </row>
    <row r="4017" spans="8:8" s="32" customFormat="1" ht="12.75" customHeight="1" x14ac:dyDescent="0.2">
      <c r="H4017" s="36"/>
    </row>
    <row r="4018" spans="8:8" s="32" customFormat="1" ht="12.75" customHeight="1" x14ac:dyDescent="0.2">
      <c r="H4018" s="36"/>
    </row>
    <row r="4019" spans="8:8" s="32" customFormat="1" ht="12.75" customHeight="1" x14ac:dyDescent="0.2">
      <c r="H4019" s="36"/>
    </row>
    <row r="4020" spans="8:8" s="32" customFormat="1" ht="12.75" customHeight="1" x14ac:dyDescent="0.2">
      <c r="H4020" s="36"/>
    </row>
    <row r="4021" spans="8:8" s="32" customFormat="1" ht="12.75" customHeight="1" x14ac:dyDescent="0.2">
      <c r="H4021" s="36"/>
    </row>
    <row r="4022" spans="8:8" s="32" customFormat="1" ht="12.75" customHeight="1" x14ac:dyDescent="0.2">
      <c r="H4022" s="36"/>
    </row>
    <row r="4023" spans="8:8" s="32" customFormat="1" ht="12.75" customHeight="1" x14ac:dyDescent="0.2">
      <c r="H4023" s="36"/>
    </row>
    <row r="4024" spans="8:8" s="32" customFormat="1" ht="12.75" customHeight="1" x14ac:dyDescent="0.2">
      <c r="H4024" s="36"/>
    </row>
    <row r="4025" spans="8:8" s="32" customFormat="1" ht="12.75" customHeight="1" x14ac:dyDescent="0.2">
      <c r="H4025" s="36"/>
    </row>
    <row r="4026" spans="8:8" s="32" customFormat="1" ht="12.75" customHeight="1" x14ac:dyDescent="0.2">
      <c r="H4026" s="36"/>
    </row>
    <row r="4027" spans="8:8" s="32" customFormat="1" ht="12.75" customHeight="1" x14ac:dyDescent="0.2">
      <c r="H4027" s="36"/>
    </row>
    <row r="4028" spans="8:8" s="32" customFormat="1" ht="12.75" customHeight="1" x14ac:dyDescent="0.2">
      <c r="H4028" s="36"/>
    </row>
    <row r="4029" spans="8:8" s="32" customFormat="1" ht="12.75" customHeight="1" x14ac:dyDescent="0.2">
      <c r="H4029" s="36"/>
    </row>
    <row r="4030" spans="8:8" s="32" customFormat="1" ht="12.75" customHeight="1" x14ac:dyDescent="0.2">
      <c r="H4030" s="36"/>
    </row>
    <row r="4031" spans="8:8" s="32" customFormat="1" ht="12.75" customHeight="1" x14ac:dyDescent="0.2">
      <c r="H4031" s="36"/>
    </row>
    <row r="4032" spans="8:8" s="32" customFormat="1" ht="12.75" customHeight="1" x14ac:dyDescent="0.2">
      <c r="H4032" s="36"/>
    </row>
    <row r="4033" spans="8:8" s="32" customFormat="1" ht="12.75" customHeight="1" x14ac:dyDescent="0.2">
      <c r="H4033" s="36"/>
    </row>
    <row r="4034" spans="8:8" s="32" customFormat="1" ht="12.75" customHeight="1" x14ac:dyDescent="0.2">
      <c r="H4034" s="36"/>
    </row>
    <row r="4035" spans="8:8" s="32" customFormat="1" ht="12.75" customHeight="1" x14ac:dyDescent="0.2">
      <c r="H4035" s="36"/>
    </row>
    <row r="4036" spans="8:8" s="32" customFormat="1" ht="12.75" customHeight="1" x14ac:dyDescent="0.2">
      <c r="H4036" s="36"/>
    </row>
    <row r="4037" spans="8:8" s="32" customFormat="1" ht="12.75" customHeight="1" x14ac:dyDescent="0.2">
      <c r="H4037" s="36"/>
    </row>
    <row r="4038" spans="8:8" s="32" customFormat="1" ht="12.75" customHeight="1" x14ac:dyDescent="0.2">
      <c r="H4038" s="36"/>
    </row>
    <row r="4039" spans="8:8" s="32" customFormat="1" ht="12.75" customHeight="1" x14ac:dyDescent="0.2">
      <c r="H4039" s="36"/>
    </row>
    <row r="4040" spans="8:8" s="32" customFormat="1" ht="12.75" customHeight="1" x14ac:dyDescent="0.2">
      <c r="H4040" s="36"/>
    </row>
    <row r="4041" spans="8:8" s="32" customFormat="1" ht="12.75" customHeight="1" x14ac:dyDescent="0.2">
      <c r="H4041" s="36"/>
    </row>
    <row r="4042" spans="8:8" s="32" customFormat="1" ht="12.75" customHeight="1" x14ac:dyDescent="0.2">
      <c r="H4042" s="36"/>
    </row>
    <row r="4043" spans="8:8" s="32" customFormat="1" ht="12.75" customHeight="1" x14ac:dyDescent="0.2">
      <c r="H4043" s="36"/>
    </row>
    <row r="4044" spans="8:8" s="32" customFormat="1" ht="12.75" customHeight="1" x14ac:dyDescent="0.2">
      <c r="H4044" s="36"/>
    </row>
    <row r="4045" spans="8:8" s="32" customFormat="1" ht="12.75" customHeight="1" x14ac:dyDescent="0.2">
      <c r="H4045" s="36"/>
    </row>
    <row r="4046" spans="8:8" s="32" customFormat="1" ht="12.75" customHeight="1" x14ac:dyDescent="0.2">
      <c r="H4046" s="36"/>
    </row>
    <row r="4047" spans="8:8" s="32" customFormat="1" ht="12.75" customHeight="1" x14ac:dyDescent="0.2">
      <c r="H4047" s="36"/>
    </row>
    <row r="4048" spans="8:8" s="32" customFormat="1" ht="12.75" customHeight="1" x14ac:dyDescent="0.2">
      <c r="H4048" s="36"/>
    </row>
    <row r="4049" spans="8:8" s="32" customFormat="1" ht="12.75" customHeight="1" x14ac:dyDescent="0.2">
      <c r="H4049" s="36"/>
    </row>
    <row r="4050" spans="8:8" s="32" customFormat="1" ht="12.75" customHeight="1" x14ac:dyDescent="0.2">
      <c r="H4050" s="36"/>
    </row>
    <row r="4051" spans="8:8" s="32" customFormat="1" ht="12.75" customHeight="1" x14ac:dyDescent="0.2">
      <c r="H4051" s="36"/>
    </row>
    <row r="4052" spans="8:8" s="32" customFormat="1" ht="12.75" customHeight="1" x14ac:dyDescent="0.2">
      <c r="H4052" s="36"/>
    </row>
    <row r="4053" spans="8:8" s="32" customFormat="1" ht="12.75" customHeight="1" x14ac:dyDescent="0.2">
      <c r="H4053" s="36"/>
    </row>
    <row r="4054" spans="8:8" s="32" customFormat="1" ht="12.75" customHeight="1" x14ac:dyDescent="0.2">
      <c r="H4054" s="36"/>
    </row>
    <row r="4055" spans="8:8" s="32" customFormat="1" ht="12.75" customHeight="1" x14ac:dyDescent="0.2">
      <c r="H4055" s="36"/>
    </row>
    <row r="4056" spans="8:8" s="32" customFormat="1" ht="12.75" customHeight="1" x14ac:dyDescent="0.2">
      <c r="H4056" s="36"/>
    </row>
    <row r="4057" spans="8:8" s="32" customFormat="1" ht="12.75" customHeight="1" x14ac:dyDescent="0.2">
      <c r="H4057" s="36"/>
    </row>
    <row r="4058" spans="8:8" s="32" customFormat="1" ht="12.75" customHeight="1" x14ac:dyDescent="0.2">
      <c r="H4058" s="36"/>
    </row>
    <row r="4059" spans="8:8" s="32" customFormat="1" ht="12.75" customHeight="1" x14ac:dyDescent="0.2">
      <c r="H4059" s="36"/>
    </row>
    <row r="4060" spans="8:8" s="32" customFormat="1" ht="12.75" customHeight="1" x14ac:dyDescent="0.2">
      <c r="H4060" s="36"/>
    </row>
    <row r="4061" spans="8:8" s="32" customFormat="1" ht="12.75" customHeight="1" x14ac:dyDescent="0.2">
      <c r="H4061" s="36"/>
    </row>
    <row r="4062" spans="8:8" s="32" customFormat="1" ht="12.75" customHeight="1" x14ac:dyDescent="0.2">
      <c r="H4062" s="36"/>
    </row>
    <row r="4063" spans="8:8" s="32" customFormat="1" ht="12.75" customHeight="1" x14ac:dyDescent="0.2">
      <c r="H4063" s="36"/>
    </row>
    <row r="4064" spans="8:8" s="32" customFormat="1" ht="12.75" customHeight="1" x14ac:dyDescent="0.2">
      <c r="H4064" s="36"/>
    </row>
    <row r="4065" spans="8:8" s="32" customFormat="1" ht="12.75" customHeight="1" x14ac:dyDescent="0.2">
      <c r="H4065" s="36"/>
    </row>
    <row r="4066" spans="8:8" s="32" customFormat="1" ht="12.75" customHeight="1" x14ac:dyDescent="0.2">
      <c r="H4066" s="36"/>
    </row>
    <row r="4067" spans="8:8" s="32" customFormat="1" ht="12.75" customHeight="1" x14ac:dyDescent="0.2">
      <c r="H4067" s="36"/>
    </row>
    <row r="4068" spans="8:8" s="32" customFormat="1" ht="12.75" customHeight="1" x14ac:dyDescent="0.2">
      <c r="H4068" s="36"/>
    </row>
    <row r="4069" spans="8:8" s="32" customFormat="1" ht="12.75" customHeight="1" x14ac:dyDescent="0.2">
      <c r="H4069" s="36"/>
    </row>
    <row r="4070" spans="8:8" s="32" customFormat="1" ht="12.75" customHeight="1" x14ac:dyDescent="0.2">
      <c r="H4070" s="36"/>
    </row>
    <row r="4071" spans="8:8" s="32" customFormat="1" ht="12.75" customHeight="1" x14ac:dyDescent="0.2">
      <c r="H4071" s="36"/>
    </row>
    <row r="4072" spans="8:8" s="32" customFormat="1" ht="12.75" customHeight="1" x14ac:dyDescent="0.2">
      <c r="H4072" s="36"/>
    </row>
    <row r="4073" spans="8:8" s="32" customFormat="1" ht="12.75" customHeight="1" x14ac:dyDescent="0.2">
      <c r="H4073" s="36"/>
    </row>
    <row r="4074" spans="8:8" s="32" customFormat="1" ht="12.75" customHeight="1" x14ac:dyDescent="0.2">
      <c r="H4074" s="36"/>
    </row>
    <row r="4075" spans="8:8" s="32" customFormat="1" ht="12.75" customHeight="1" x14ac:dyDescent="0.2">
      <c r="H4075" s="36"/>
    </row>
    <row r="4076" spans="8:8" s="32" customFormat="1" ht="12.75" customHeight="1" x14ac:dyDescent="0.2">
      <c r="H4076" s="36"/>
    </row>
    <row r="4077" spans="8:8" s="32" customFormat="1" ht="12.75" customHeight="1" x14ac:dyDescent="0.2">
      <c r="H4077" s="36"/>
    </row>
    <row r="4078" spans="8:8" s="32" customFormat="1" ht="12.75" customHeight="1" x14ac:dyDescent="0.2">
      <c r="H4078" s="36"/>
    </row>
    <row r="4079" spans="8:8" s="32" customFormat="1" ht="12.75" customHeight="1" x14ac:dyDescent="0.2">
      <c r="H4079" s="36"/>
    </row>
    <row r="4080" spans="8:8" s="32" customFormat="1" ht="12.75" customHeight="1" x14ac:dyDescent="0.2">
      <c r="H4080" s="36"/>
    </row>
    <row r="4081" spans="8:8" s="32" customFormat="1" ht="12.75" customHeight="1" x14ac:dyDescent="0.2">
      <c r="H4081" s="36"/>
    </row>
    <row r="4082" spans="8:8" s="32" customFormat="1" ht="12.75" customHeight="1" x14ac:dyDescent="0.2">
      <c r="H4082" s="36"/>
    </row>
    <row r="4083" spans="8:8" s="32" customFormat="1" ht="12.75" customHeight="1" x14ac:dyDescent="0.2">
      <c r="H4083" s="36"/>
    </row>
    <row r="4084" spans="8:8" s="32" customFormat="1" ht="12.75" customHeight="1" x14ac:dyDescent="0.2">
      <c r="H4084" s="36"/>
    </row>
    <row r="4085" spans="8:8" s="32" customFormat="1" ht="12.75" customHeight="1" x14ac:dyDescent="0.2">
      <c r="H4085" s="36"/>
    </row>
    <row r="4086" spans="8:8" s="32" customFormat="1" ht="12.75" customHeight="1" x14ac:dyDescent="0.2">
      <c r="H4086" s="36"/>
    </row>
    <row r="4087" spans="8:8" s="32" customFormat="1" ht="12.75" customHeight="1" x14ac:dyDescent="0.2">
      <c r="H4087" s="36"/>
    </row>
    <row r="4088" spans="8:8" s="32" customFormat="1" ht="12.75" customHeight="1" x14ac:dyDescent="0.2">
      <c r="H4088" s="36"/>
    </row>
    <row r="4089" spans="8:8" s="32" customFormat="1" ht="12.75" customHeight="1" x14ac:dyDescent="0.2">
      <c r="H4089" s="36"/>
    </row>
    <row r="4090" spans="8:8" s="32" customFormat="1" ht="12.75" customHeight="1" x14ac:dyDescent="0.2">
      <c r="H4090" s="36"/>
    </row>
    <row r="4091" spans="8:8" s="32" customFormat="1" ht="12.75" customHeight="1" x14ac:dyDescent="0.2">
      <c r="H4091" s="36"/>
    </row>
    <row r="4092" spans="8:8" s="32" customFormat="1" ht="12.75" customHeight="1" x14ac:dyDescent="0.2">
      <c r="H4092" s="36"/>
    </row>
    <row r="4093" spans="8:8" s="32" customFormat="1" ht="12.75" customHeight="1" x14ac:dyDescent="0.2">
      <c r="H4093" s="36"/>
    </row>
    <row r="4094" spans="8:8" s="32" customFormat="1" ht="12.75" customHeight="1" x14ac:dyDescent="0.2">
      <c r="H4094" s="36"/>
    </row>
    <row r="4095" spans="8:8" s="32" customFormat="1" ht="12.75" customHeight="1" x14ac:dyDescent="0.2">
      <c r="H4095" s="36"/>
    </row>
    <row r="4096" spans="8:8" s="32" customFormat="1" ht="12.75" customHeight="1" x14ac:dyDescent="0.2">
      <c r="H4096" s="36"/>
    </row>
    <row r="4097" spans="8:8" s="32" customFormat="1" ht="12.75" customHeight="1" x14ac:dyDescent="0.2">
      <c r="H4097" s="36"/>
    </row>
    <row r="4098" spans="8:8" s="32" customFormat="1" ht="12.75" customHeight="1" x14ac:dyDescent="0.2">
      <c r="H4098" s="36"/>
    </row>
    <row r="4099" spans="8:8" s="32" customFormat="1" ht="12.75" customHeight="1" x14ac:dyDescent="0.2">
      <c r="H4099" s="36"/>
    </row>
    <row r="4100" spans="8:8" s="32" customFormat="1" ht="12.75" customHeight="1" x14ac:dyDescent="0.2">
      <c r="H4100" s="36"/>
    </row>
    <row r="4101" spans="8:8" s="32" customFormat="1" ht="12.75" customHeight="1" x14ac:dyDescent="0.2">
      <c r="H4101" s="36"/>
    </row>
    <row r="4102" spans="8:8" s="32" customFormat="1" ht="12.75" customHeight="1" x14ac:dyDescent="0.2">
      <c r="H4102" s="36"/>
    </row>
    <row r="4103" spans="8:8" s="32" customFormat="1" ht="12.75" customHeight="1" x14ac:dyDescent="0.2">
      <c r="H4103" s="36"/>
    </row>
    <row r="4104" spans="8:8" s="32" customFormat="1" ht="12.75" customHeight="1" x14ac:dyDescent="0.2">
      <c r="H4104" s="36"/>
    </row>
    <row r="4105" spans="8:8" s="32" customFormat="1" ht="12.75" customHeight="1" x14ac:dyDescent="0.2">
      <c r="H4105" s="36"/>
    </row>
    <row r="4106" spans="8:8" s="32" customFormat="1" ht="12.75" customHeight="1" x14ac:dyDescent="0.2">
      <c r="H4106" s="36"/>
    </row>
    <row r="4107" spans="8:8" s="32" customFormat="1" ht="12.75" customHeight="1" x14ac:dyDescent="0.2">
      <c r="H4107" s="36"/>
    </row>
    <row r="4108" spans="8:8" s="32" customFormat="1" ht="12.75" customHeight="1" x14ac:dyDescent="0.2">
      <c r="H4108" s="36"/>
    </row>
    <row r="4109" spans="8:8" s="32" customFormat="1" ht="12.75" customHeight="1" x14ac:dyDescent="0.2">
      <c r="H4109" s="36"/>
    </row>
    <row r="4110" spans="8:8" s="32" customFormat="1" ht="12.75" customHeight="1" x14ac:dyDescent="0.2">
      <c r="H4110" s="36"/>
    </row>
    <row r="4111" spans="8:8" s="32" customFormat="1" ht="12.75" customHeight="1" x14ac:dyDescent="0.2">
      <c r="H4111" s="36"/>
    </row>
    <row r="4112" spans="8:8" s="32" customFormat="1" ht="12.75" customHeight="1" x14ac:dyDescent="0.2">
      <c r="H4112" s="36"/>
    </row>
    <row r="4113" spans="8:8" s="32" customFormat="1" ht="12.75" customHeight="1" x14ac:dyDescent="0.2">
      <c r="H4113" s="36"/>
    </row>
    <row r="4114" spans="8:8" s="32" customFormat="1" ht="12.75" customHeight="1" x14ac:dyDescent="0.2">
      <c r="H4114" s="36"/>
    </row>
    <row r="4115" spans="8:8" s="32" customFormat="1" ht="12.75" customHeight="1" x14ac:dyDescent="0.2">
      <c r="H4115" s="36"/>
    </row>
    <row r="4116" spans="8:8" s="32" customFormat="1" ht="12.75" customHeight="1" x14ac:dyDescent="0.2">
      <c r="H4116" s="36"/>
    </row>
    <row r="4117" spans="8:8" s="32" customFormat="1" ht="12.75" customHeight="1" x14ac:dyDescent="0.2">
      <c r="H4117" s="36"/>
    </row>
    <row r="4118" spans="8:8" s="32" customFormat="1" ht="12.75" customHeight="1" x14ac:dyDescent="0.2">
      <c r="H4118" s="36"/>
    </row>
    <row r="4119" spans="8:8" s="32" customFormat="1" ht="12.75" customHeight="1" x14ac:dyDescent="0.2">
      <c r="H4119" s="36"/>
    </row>
    <row r="4120" spans="8:8" s="32" customFormat="1" ht="12.75" customHeight="1" x14ac:dyDescent="0.2">
      <c r="H4120" s="36"/>
    </row>
    <row r="4121" spans="8:8" s="32" customFormat="1" ht="12.75" customHeight="1" x14ac:dyDescent="0.2">
      <c r="H4121" s="36"/>
    </row>
    <row r="4122" spans="8:8" s="32" customFormat="1" ht="12.75" customHeight="1" x14ac:dyDescent="0.2">
      <c r="H4122" s="36"/>
    </row>
    <row r="4123" spans="8:8" s="32" customFormat="1" ht="12.75" customHeight="1" x14ac:dyDescent="0.2">
      <c r="H4123" s="36"/>
    </row>
    <row r="4124" spans="8:8" s="32" customFormat="1" ht="12.75" customHeight="1" x14ac:dyDescent="0.2">
      <c r="H4124" s="36"/>
    </row>
    <row r="4125" spans="8:8" s="32" customFormat="1" ht="12.75" customHeight="1" x14ac:dyDescent="0.2">
      <c r="H4125" s="36"/>
    </row>
    <row r="4126" spans="8:8" s="32" customFormat="1" ht="12.75" customHeight="1" x14ac:dyDescent="0.2">
      <c r="H4126" s="36"/>
    </row>
    <row r="4127" spans="8:8" s="32" customFormat="1" ht="12.75" customHeight="1" x14ac:dyDescent="0.2">
      <c r="H4127" s="36"/>
    </row>
    <row r="4128" spans="8:8" s="32" customFormat="1" ht="12.75" customHeight="1" x14ac:dyDescent="0.2">
      <c r="H4128" s="36"/>
    </row>
    <row r="4129" spans="8:8" s="32" customFormat="1" ht="12.75" customHeight="1" x14ac:dyDescent="0.2">
      <c r="H4129" s="36"/>
    </row>
    <row r="4130" spans="8:8" s="32" customFormat="1" ht="12.75" customHeight="1" x14ac:dyDescent="0.2">
      <c r="H4130" s="36"/>
    </row>
    <row r="4131" spans="8:8" s="32" customFormat="1" ht="12.75" customHeight="1" x14ac:dyDescent="0.2">
      <c r="H4131" s="36"/>
    </row>
    <row r="4132" spans="8:8" s="32" customFormat="1" ht="12.75" customHeight="1" x14ac:dyDescent="0.2">
      <c r="H4132" s="36"/>
    </row>
    <row r="4133" spans="8:8" s="32" customFormat="1" ht="12.75" customHeight="1" x14ac:dyDescent="0.2">
      <c r="H4133" s="36"/>
    </row>
    <row r="4134" spans="8:8" s="32" customFormat="1" ht="12.75" customHeight="1" x14ac:dyDescent="0.2">
      <c r="H4134" s="36"/>
    </row>
    <row r="4135" spans="8:8" s="32" customFormat="1" ht="12.75" customHeight="1" x14ac:dyDescent="0.2">
      <c r="H4135" s="36"/>
    </row>
    <row r="4136" spans="8:8" s="32" customFormat="1" ht="12.75" customHeight="1" x14ac:dyDescent="0.2">
      <c r="H4136" s="36"/>
    </row>
    <row r="4137" spans="8:8" s="32" customFormat="1" ht="12.75" customHeight="1" x14ac:dyDescent="0.2">
      <c r="H4137" s="36"/>
    </row>
    <row r="4138" spans="8:8" s="32" customFormat="1" ht="12.75" customHeight="1" x14ac:dyDescent="0.2">
      <c r="H4138" s="36"/>
    </row>
    <row r="4139" spans="8:8" s="32" customFormat="1" ht="12.75" customHeight="1" x14ac:dyDescent="0.2">
      <c r="H4139" s="36"/>
    </row>
    <row r="4140" spans="8:8" s="32" customFormat="1" ht="12.75" customHeight="1" x14ac:dyDescent="0.2">
      <c r="H4140" s="36"/>
    </row>
    <row r="4141" spans="8:8" s="32" customFormat="1" ht="12.75" customHeight="1" x14ac:dyDescent="0.2">
      <c r="H4141" s="36"/>
    </row>
    <row r="4142" spans="8:8" s="32" customFormat="1" ht="12.75" customHeight="1" x14ac:dyDescent="0.2">
      <c r="H4142" s="36"/>
    </row>
    <row r="4143" spans="8:8" s="32" customFormat="1" ht="12.75" customHeight="1" x14ac:dyDescent="0.2">
      <c r="H4143" s="36"/>
    </row>
    <row r="4144" spans="8:8" s="32" customFormat="1" ht="12.75" customHeight="1" x14ac:dyDescent="0.2">
      <c r="H4144" s="36"/>
    </row>
    <row r="4145" spans="8:8" s="32" customFormat="1" ht="12.75" customHeight="1" x14ac:dyDescent="0.2">
      <c r="H4145" s="36"/>
    </row>
    <row r="4146" spans="8:8" s="32" customFormat="1" ht="12.75" customHeight="1" x14ac:dyDescent="0.2">
      <c r="H4146" s="36"/>
    </row>
    <row r="4147" spans="8:8" s="32" customFormat="1" ht="12.75" customHeight="1" x14ac:dyDescent="0.2">
      <c r="H4147" s="36"/>
    </row>
    <row r="4148" spans="8:8" s="32" customFormat="1" ht="12.75" customHeight="1" x14ac:dyDescent="0.2">
      <c r="H4148" s="36"/>
    </row>
    <row r="4149" spans="8:8" s="32" customFormat="1" ht="12.75" customHeight="1" x14ac:dyDescent="0.2">
      <c r="H4149" s="36"/>
    </row>
    <row r="4150" spans="8:8" s="32" customFormat="1" ht="12.75" customHeight="1" x14ac:dyDescent="0.2">
      <c r="H4150" s="36"/>
    </row>
    <row r="4151" spans="8:8" s="32" customFormat="1" ht="12.75" customHeight="1" x14ac:dyDescent="0.2">
      <c r="H4151" s="36"/>
    </row>
    <row r="4152" spans="8:8" s="32" customFormat="1" ht="12.75" customHeight="1" x14ac:dyDescent="0.2">
      <c r="H4152" s="36"/>
    </row>
    <row r="4153" spans="8:8" s="32" customFormat="1" ht="12.75" customHeight="1" x14ac:dyDescent="0.2">
      <c r="H4153" s="36"/>
    </row>
    <row r="4154" spans="8:8" s="32" customFormat="1" ht="12.75" customHeight="1" x14ac:dyDescent="0.2">
      <c r="H4154" s="36"/>
    </row>
    <row r="4155" spans="8:8" s="32" customFormat="1" ht="12.75" customHeight="1" x14ac:dyDescent="0.2">
      <c r="H4155" s="36"/>
    </row>
    <row r="4156" spans="8:8" s="32" customFormat="1" ht="12.75" customHeight="1" x14ac:dyDescent="0.2">
      <c r="H4156" s="36"/>
    </row>
    <row r="4157" spans="8:8" s="32" customFormat="1" ht="12.75" customHeight="1" x14ac:dyDescent="0.2">
      <c r="H4157" s="36"/>
    </row>
    <row r="4158" spans="8:8" s="32" customFormat="1" ht="12.75" customHeight="1" x14ac:dyDescent="0.2">
      <c r="H4158" s="36"/>
    </row>
    <row r="4159" spans="8:8" s="32" customFormat="1" ht="12.75" customHeight="1" x14ac:dyDescent="0.2">
      <c r="H4159" s="36"/>
    </row>
    <row r="4160" spans="8:8" s="32" customFormat="1" ht="12.75" customHeight="1" x14ac:dyDescent="0.2">
      <c r="H4160" s="36"/>
    </row>
    <row r="4161" spans="8:8" s="32" customFormat="1" ht="12.75" customHeight="1" x14ac:dyDescent="0.2">
      <c r="H4161" s="36"/>
    </row>
    <row r="4162" spans="8:8" s="32" customFormat="1" ht="12.75" customHeight="1" x14ac:dyDescent="0.2">
      <c r="H4162" s="36"/>
    </row>
    <row r="4163" spans="8:8" s="32" customFormat="1" ht="12.75" customHeight="1" x14ac:dyDescent="0.2">
      <c r="H4163" s="36"/>
    </row>
    <row r="4164" spans="8:8" s="32" customFormat="1" ht="12.75" customHeight="1" x14ac:dyDescent="0.2">
      <c r="H4164" s="36"/>
    </row>
    <row r="4165" spans="8:8" s="32" customFormat="1" ht="12.75" customHeight="1" x14ac:dyDescent="0.2">
      <c r="H4165" s="36"/>
    </row>
    <row r="4166" spans="8:8" s="32" customFormat="1" ht="12.75" customHeight="1" x14ac:dyDescent="0.2">
      <c r="H4166" s="36"/>
    </row>
    <row r="4167" spans="8:8" s="32" customFormat="1" ht="12.75" customHeight="1" x14ac:dyDescent="0.2">
      <c r="H4167" s="36"/>
    </row>
    <row r="4168" spans="8:8" s="32" customFormat="1" ht="12.75" customHeight="1" x14ac:dyDescent="0.2">
      <c r="H4168" s="36"/>
    </row>
    <row r="4169" spans="8:8" s="32" customFormat="1" ht="12.75" customHeight="1" x14ac:dyDescent="0.2">
      <c r="H4169" s="36"/>
    </row>
    <row r="4170" spans="8:8" s="32" customFormat="1" ht="12.75" customHeight="1" x14ac:dyDescent="0.2">
      <c r="H4170" s="36"/>
    </row>
    <row r="4171" spans="8:8" s="32" customFormat="1" ht="12.75" customHeight="1" x14ac:dyDescent="0.2">
      <c r="H4171" s="36"/>
    </row>
    <row r="4172" spans="8:8" s="32" customFormat="1" ht="12.75" customHeight="1" x14ac:dyDescent="0.2">
      <c r="H4172" s="36"/>
    </row>
    <row r="4173" spans="8:8" s="32" customFormat="1" ht="12.75" customHeight="1" x14ac:dyDescent="0.2">
      <c r="H4173" s="36"/>
    </row>
    <row r="4174" spans="8:8" s="32" customFormat="1" ht="12.75" customHeight="1" x14ac:dyDescent="0.2">
      <c r="H4174" s="36"/>
    </row>
    <row r="4175" spans="8:8" s="32" customFormat="1" ht="12.75" customHeight="1" x14ac:dyDescent="0.2">
      <c r="H4175" s="36"/>
    </row>
    <row r="4176" spans="8:8" s="32" customFormat="1" ht="12.75" customHeight="1" x14ac:dyDescent="0.2">
      <c r="H4176" s="36"/>
    </row>
    <row r="4177" spans="8:8" s="32" customFormat="1" ht="12.75" customHeight="1" x14ac:dyDescent="0.2">
      <c r="H4177" s="36"/>
    </row>
    <row r="4178" spans="8:8" s="32" customFormat="1" ht="12.75" customHeight="1" x14ac:dyDescent="0.2">
      <c r="H4178" s="36"/>
    </row>
    <row r="4179" spans="8:8" s="32" customFormat="1" ht="12.75" customHeight="1" x14ac:dyDescent="0.2">
      <c r="H4179" s="36"/>
    </row>
    <row r="4180" spans="8:8" s="32" customFormat="1" ht="12.75" customHeight="1" x14ac:dyDescent="0.2">
      <c r="H4180" s="36"/>
    </row>
    <row r="4181" spans="8:8" s="32" customFormat="1" ht="12.75" customHeight="1" x14ac:dyDescent="0.2">
      <c r="H4181" s="36"/>
    </row>
    <row r="4182" spans="8:8" s="32" customFormat="1" ht="12.75" customHeight="1" x14ac:dyDescent="0.2">
      <c r="H4182" s="36"/>
    </row>
    <row r="4183" spans="8:8" s="32" customFormat="1" ht="12.75" customHeight="1" x14ac:dyDescent="0.2">
      <c r="H4183" s="36"/>
    </row>
    <row r="4184" spans="8:8" s="32" customFormat="1" ht="12.75" customHeight="1" x14ac:dyDescent="0.2">
      <c r="H4184" s="36"/>
    </row>
    <row r="4185" spans="8:8" s="32" customFormat="1" ht="12.75" customHeight="1" x14ac:dyDescent="0.2">
      <c r="H4185" s="36"/>
    </row>
    <row r="4186" spans="8:8" s="32" customFormat="1" ht="12.75" customHeight="1" x14ac:dyDescent="0.2">
      <c r="H4186" s="36"/>
    </row>
    <row r="4187" spans="8:8" s="32" customFormat="1" ht="12.75" customHeight="1" x14ac:dyDescent="0.2">
      <c r="H4187" s="36"/>
    </row>
    <row r="4188" spans="8:8" s="32" customFormat="1" ht="12.75" customHeight="1" x14ac:dyDescent="0.2">
      <c r="H4188" s="36"/>
    </row>
    <row r="4189" spans="8:8" s="32" customFormat="1" ht="12.75" customHeight="1" x14ac:dyDescent="0.2">
      <c r="H4189" s="36"/>
    </row>
    <row r="4190" spans="8:8" s="32" customFormat="1" ht="12.75" customHeight="1" x14ac:dyDescent="0.2">
      <c r="H4190" s="36"/>
    </row>
    <row r="4191" spans="8:8" s="32" customFormat="1" ht="12.75" customHeight="1" x14ac:dyDescent="0.2">
      <c r="H4191" s="36"/>
    </row>
    <row r="4192" spans="8:8" s="32" customFormat="1" ht="12.75" customHeight="1" x14ac:dyDescent="0.2">
      <c r="H4192" s="36"/>
    </row>
    <row r="4193" spans="8:8" s="32" customFormat="1" ht="12.75" customHeight="1" x14ac:dyDescent="0.2">
      <c r="H4193" s="36"/>
    </row>
    <row r="4194" spans="8:8" s="32" customFormat="1" ht="12.75" customHeight="1" x14ac:dyDescent="0.2">
      <c r="H4194" s="36"/>
    </row>
    <row r="4195" spans="8:8" s="32" customFormat="1" ht="12.75" customHeight="1" x14ac:dyDescent="0.2">
      <c r="H4195" s="36"/>
    </row>
    <row r="4196" spans="8:8" s="32" customFormat="1" ht="12.75" customHeight="1" x14ac:dyDescent="0.2">
      <c r="H4196" s="36"/>
    </row>
    <row r="4197" spans="8:8" s="32" customFormat="1" ht="12.75" customHeight="1" x14ac:dyDescent="0.2">
      <c r="H4197" s="36"/>
    </row>
    <row r="4198" spans="8:8" s="32" customFormat="1" ht="12.75" customHeight="1" x14ac:dyDescent="0.2">
      <c r="H4198" s="36"/>
    </row>
    <row r="4199" spans="8:8" s="32" customFormat="1" ht="12.75" customHeight="1" x14ac:dyDescent="0.2">
      <c r="H4199" s="36"/>
    </row>
    <row r="4200" spans="8:8" s="32" customFormat="1" ht="12.75" customHeight="1" x14ac:dyDescent="0.2">
      <c r="H4200" s="36"/>
    </row>
    <row r="4201" spans="8:8" s="32" customFormat="1" ht="12.75" customHeight="1" x14ac:dyDescent="0.2">
      <c r="H4201" s="36"/>
    </row>
    <row r="4202" spans="8:8" s="32" customFormat="1" ht="12.75" customHeight="1" x14ac:dyDescent="0.2">
      <c r="H4202" s="36"/>
    </row>
    <row r="4203" spans="8:8" s="32" customFormat="1" ht="12.75" customHeight="1" x14ac:dyDescent="0.2">
      <c r="H4203" s="36"/>
    </row>
    <row r="4204" spans="8:8" s="32" customFormat="1" ht="12.75" customHeight="1" x14ac:dyDescent="0.2">
      <c r="H4204" s="36"/>
    </row>
    <row r="4205" spans="8:8" s="32" customFormat="1" ht="12.75" customHeight="1" x14ac:dyDescent="0.2">
      <c r="H4205" s="36"/>
    </row>
    <row r="4206" spans="8:8" s="32" customFormat="1" ht="12.75" customHeight="1" x14ac:dyDescent="0.2">
      <c r="H4206" s="36"/>
    </row>
    <row r="4207" spans="8:8" s="32" customFormat="1" ht="12.75" customHeight="1" x14ac:dyDescent="0.2">
      <c r="H4207" s="36"/>
    </row>
    <row r="4208" spans="8:8" s="32" customFormat="1" ht="12.75" customHeight="1" x14ac:dyDescent="0.2">
      <c r="H4208" s="36"/>
    </row>
    <row r="4209" spans="8:8" s="32" customFormat="1" ht="12.75" customHeight="1" x14ac:dyDescent="0.2">
      <c r="H4209" s="36"/>
    </row>
    <row r="4210" spans="8:8" s="32" customFormat="1" ht="12.75" customHeight="1" x14ac:dyDescent="0.2">
      <c r="H4210" s="36"/>
    </row>
    <row r="4211" spans="8:8" s="32" customFormat="1" ht="12.75" customHeight="1" x14ac:dyDescent="0.2">
      <c r="H4211" s="36"/>
    </row>
    <row r="4212" spans="8:8" s="32" customFormat="1" ht="12.75" customHeight="1" x14ac:dyDescent="0.2">
      <c r="H4212" s="36"/>
    </row>
    <row r="4213" spans="8:8" s="32" customFormat="1" ht="12.75" customHeight="1" x14ac:dyDescent="0.2">
      <c r="H4213" s="36"/>
    </row>
    <row r="4214" spans="8:8" s="32" customFormat="1" ht="12.75" customHeight="1" x14ac:dyDescent="0.2">
      <c r="H4214" s="36"/>
    </row>
    <row r="4215" spans="8:8" s="32" customFormat="1" ht="12.75" customHeight="1" x14ac:dyDescent="0.2">
      <c r="H4215" s="36"/>
    </row>
    <row r="4216" spans="8:8" s="32" customFormat="1" ht="12.75" customHeight="1" x14ac:dyDescent="0.2">
      <c r="H4216" s="36"/>
    </row>
    <row r="4217" spans="8:8" s="32" customFormat="1" ht="12.75" customHeight="1" x14ac:dyDescent="0.2">
      <c r="H4217" s="36"/>
    </row>
    <row r="4218" spans="8:8" s="32" customFormat="1" ht="12.75" customHeight="1" x14ac:dyDescent="0.2">
      <c r="H4218" s="36"/>
    </row>
    <row r="4219" spans="8:8" s="32" customFormat="1" ht="12.75" customHeight="1" x14ac:dyDescent="0.2">
      <c r="H4219" s="36"/>
    </row>
    <row r="4220" spans="8:8" s="32" customFormat="1" ht="12.75" customHeight="1" x14ac:dyDescent="0.2">
      <c r="H4220" s="36"/>
    </row>
    <row r="4221" spans="8:8" s="32" customFormat="1" ht="12.75" customHeight="1" x14ac:dyDescent="0.2">
      <c r="H4221" s="36"/>
    </row>
    <row r="4222" spans="8:8" s="32" customFormat="1" ht="12.75" customHeight="1" x14ac:dyDescent="0.2">
      <c r="H4222" s="36"/>
    </row>
    <row r="4223" spans="8:8" s="32" customFormat="1" ht="12.75" customHeight="1" x14ac:dyDescent="0.2">
      <c r="H4223" s="36"/>
    </row>
    <row r="4224" spans="8:8" s="32" customFormat="1" ht="12.75" customHeight="1" x14ac:dyDescent="0.2">
      <c r="H4224" s="36"/>
    </row>
    <row r="4225" spans="8:8" s="32" customFormat="1" ht="12.75" customHeight="1" x14ac:dyDescent="0.2">
      <c r="H4225" s="36"/>
    </row>
    <row r="4226" spans="8:8" s="32" customFormat="1" ht="12.75" customHeight="1" x14ac:dyDescent="0.2">
      <c r="H4226" s="36"/>
    </row>
    <row r="4227" spans="8:8" s="32" customFormat="1" ht="12.75" customHeight="1" x14ac:dyDescent="0.2">
      <c r="H4227" s="36"/>
    </row>
    <row r="4228" spans="8:8" s="32" customFormat="1" ht="12.75" customHeight="1" x14ac:dyDescent="0.2">
      <c r="H4228" s="36"/>
    </row>
    <row r="4229" spans="8:8" s="32" customFormat="1" ht="12.75" customHeight="1" x14ac:dyDescent="0.2">
      <c r="H4229" s="36"/>
    </row>
    <row r="4230" spans="8:8" s="32" customFormat="1" ht="12.75" customHeight="1" x14ac:dyDescent="0.2">
      <c r="H4230" s="36"/>
    </row>
    <row r="4231" spans="8:8" s="32" customFormat="1" ht="12.75" customHeight="1" x14ac:dyDescent="0.2">
      <c r="H4231" s="36"/>
    </row>
    <row r="4232" spans="8:8" s="32" customFormat="1" ht="12.75" customHeight="1" x14ac:dyDescent="0.2">
      <c r="H4232" s="36"/>
    </row>
    <row r="4233" spans="8:8" s="32" customFormat="1" ht="12.75" customHeight="1" x14ac:dyDescent="0.2">
      <c r="H4233" s="36"/>
    </row>
    <row r="4234" spans="8:8" s="32" customFormat="1" ht="12.75" customHeight="1" x14ac:dyDescent="0.2">
      <c r="H4234" s="36"/>
    </row>
    <row r="4235" spans="8:8" s="32" customFormat="1" ht="12.75" customHeight="1" x14ac:dyDescent="0.2">
      <c r="H4235" s="36"/>
    </row>
    <row r="4236" spans="8:8" s="32" customFormat="1" ht="12.75" customHeight="1" x14ac:dyDescent="0.2">
      <c r="H4236" s="36"/>
    </row>
    <row r="4237" spans="8:8" s="32" customFormat="1" ht="12.75" customHeight="1" x14ac:dyDescent="0.2">
      <c r="H4237" s="36"/>
    </row>
    <row r="4238" spans="8:8" s="32" customFormat="1" ht="12.75" customHeight="1" x14ac:dyDescent="0.2">
      <c r="H4238" s="36"/>
    </row>
    <row r="4239" spans="8:8" s="32" customFormat="1" ht="12.75" customHeight="1" x14ac:dyDescent="0.2">
      <c r="H4239" s="36"/>
    </row>
    <row r="4240" spans="8:8" s="32" customFormat="1" ht="12.75" customHeight="1" x14ac:dyDescent="0.2">
      <c r="H4240" s="36"/>
    </row>
    <row r="4241" spans="8:8" s="32" customFormat="1" ht="12.75" customHeight="1" x14ac:dyDescent="0.2">
      <c r="H4241" s="36"/>
    </row>
    <row r="4242" spans="8:8" s="32" customFormat="1" ht="12.75" customHeight="1" x14ac:dyDescent="0.2">
      <c r="H4242" s="36"/>
    </row>
    <row r="4243" spans="8:8" s="32" customFormat="1" ht="12.75" customHeight="1" x14ac:dyDescent="0.2">
      <c r="H4243" s="36"/>
    </row>
    <row r="4244" spans="8:8" s="32" customFormat="1" ht="12.75" customHeight="1" x14ac:dyDescent="0.2">
      <c r="H4244" s="36"/>
    </row>
    <row r="4245" spans="8:8" s="32" customFormat="1" ht="12.75" customHeight="1" x14ac:dyDescent="0.2">
      <c r="H4245" s="36"/>
    </row>
    <row r="4246" spans="8:8" s="32" customFormat="1" ht="12.75" customHeight="1" x14ac:dyDescent="0.2">
      <c r="H4246" s="36"/>
    </row>
    <row r="4247" spans="8:8" s="32" customFormat="1" ht="12.75" customHeight="1" x14ac:dyDescent="0.2">
      <c r="H4247" s="36"/>
    </row>
    <row r="4248" spans="8:8" s="32" customFormat="1" ht="12.75" customHeight="1" x14ac:dyDescent="0.2">
      <c r="H4248" s="36"/>
    </row>
    <row r="4249" spans="8:8" s="32" customFormat="1" ht="12.75" customHeight="1" x14ac:dyDescent="0.2">
      <c r="H4249" s="36"/>
    </row>
    <row r="4250" spans="8:8" s="32" customFormat="1" ht="12.75" customHeight="1" x14ac:dyDescent="0.2">
      <c r="H4250" s="36"/>
    </row>
    <row r="4251" spans="8:8" s="32" customFormat="1" ht="12.75" customHeight="1" x14ac:dyDescent="0.2">
      <c r="H4251" s="36"/>
    </row>
    <row r="4252" spans="8:8" s="32" customFormat="1" ht="12.75" customHeight="1" x14ac:dyDescent="0.2">
      <c r="H4252" s="36"/>
    </row>
    <row r="4253" spans="8:8" s="32" customFormat="1" ht="12.75" customHeight="1" x14ac:dyDescent="0.2">
      <c r="H4253" s="36"/>
    </row>
    <row r="4254" spans="8:8" s="32" customFormat="1" ht="12.75" customHeight="1" x14ac:dyDescent="0.2">
      <c r="H4254" s="36"/>
    </row>
    <row r="4255" spans="8:8" s="32" customFormat="1" ht="12.75" customHeight="1" x14ac:dyDescent="0.2">
      <c r="H4255" s="36"/>
    </row>
    <row r="4256" spans="8:8" s="32" customFormat="1" ht="12.75" customHeight="1" x14ac:dyDescent="0.2">
      <c r="H4256" s="36"/>
    </row>
    <row r="4257" spans="8:8" s="32" customFormat="1" ht="12.75" customHeight="1" x14ac:dyDescent="0.2">
      <c r="H4257" s="36"/>
    </row>
    <row r="4258" spans="8:8" s="32" customFormat="1" ht="12.75" customHeight="1" x14ac:dyDescent="0.2">
      <c r="H4258" s="36"/>
    </row>
    <row r="4259" spans="8:8" s="32" customFormat="1" ht="12.75" customHeight="1" x14ac:dyDescent="0.2">
      <c r="H4259" s="36"/>
    </row>
    <row r="4260" spans="8:8" s="32" customFormat="1" ht="12.75" customHeight="1" x14ac:dyDescent="0.2">
      <c r="H4260" s="36"/>
    </row>
    <row r="4261" spans="8:8" s="32" customFormat="1" ht="12.75" customHeight="1" x14ac:dyDescent="0.2">
      <c r="H4261" s="36"/>
    </row>
    <row r="4262" spans="8:8" s="32" customFormat="1" ht="12.75" customHeight="1" x14ac:dyDescent="0.2">
      <c r="H4262" s="36"/>
    </row>
    <row r="4263" spans="8:8" s="32" customFormat="1" ht="12.75" customHeight="1" x14ac:dyDescent="0.2">
      <c r="H4263" s="36"/>
    </row>
    <row r="4264" spans="8:8" s="32" customFormat="1" ht="12.75" customHeight="1" x14ac:dyDescent="0.2">
      <c r="H4264" s="36"/>
    </row>
    <row r="4265" spans="8:8" s="32" customFormat="1" ht="12.75" customHeight="1" x14ac:dyDescent="0.2">
      <c r="H4265" s="36"/>
    </row>
    <row r="4266" spans="8:8" s="32" customFormat="1" ht="12.75" customHeight="1" x14ac:dyDescent="0.2">
      <c r="H4266" s="36"/>
    </row>
    <row r="4267" spans="8:8" s="32" customFormat="1" ht="12.75" customHeight="1" x14ac:dyDescent="0.2">
      <c r="H4267" s="36"/>
    </row>
    <row r="4268" spans="8:8" s="32" customFormat="1" ht="12.75" customHeight="1" x14ac:dyDescent="0.2">
      <c r="H4268" s="36"/>
    </row>
    <row r="4269" spans="8:8" s="32" customFormat="1" ht="12.75" customHeight="1" x14ac:dyDescent="0.2">
      <c r="H4269" s="36"/>
    </row>
    <row r="4270" spans="8:8" s="32" customFormat="1" ht="12.75" customHeight="1" x14ac:dyDescent="0.2">
      <c r="H4270" s="36"/>
    </row>
    <row r="4271" spans="8:8" s="32" customFormat="1" ht="12.75" customHeight="1" x14ac:dyDescent="0.2">
      <c r="H4271" s="36"/>
    </row>
    <row r="4272" spans="8:8" s="32" customFormat="1" ht="12.75" customHeight="1" x14ac:dyDescent="0.2">
      <c r="H4272" s="36"/>
    </row>
    <row r="4273" spans="8:8" s="32" customFormat="1" ht="12.75" customHeight="1" x14ac:dyDescent="0.2">
      <c r="H4273" s="36"/>
    </row>
    <row r="4274" spans="8:8" s="32" customFormat="1" ht="12.75" customHeight="1" x14ac:dyDescent="0.2">
      <c r="H4274" s="36"/>
    </row>
    <row r="4275" spans="8:8" s="32" customFormat="1" ht="12.75" customHeight="1" x14ac:dyDescent="0.2">
      <c r="H4275" s="36"/>
    </row>
    <row r="4276" spans="8:8" s="32" customFormat="1" ht="12.75" customHeight="1" x14ac:dyDescent="0.2">
      <c r="H4276" s="36"/>
    </row>
    <row r="4277" spans="8:8" s="32" customFormat="1" ht="12.75" customHeight="1" x14ac:dyDescent="0.2">
      <c r="H4277" s="36"/>
    </row>
    <row r="4278" spans="8:8" s="32" customFormat="1" ht="12.75" customHeight="1" x14ac:dyDescent="0.2">
      <c r="H4278" s="36"/>
    </row>
    <row r="4279" spans="8:8" s="32" customFormat="1" ht="12.75" customHeight="1" x14ac:dyDescent="0.2">
      <c r="H4279" s="36"/>
    </row>
    <row r="4280" spans="8:8" s="32" customFormat="1" ht="12.75" customHeight="1" x14ac:dyDescent="0.2">
      <c r="H4280" s="36"/>
    </row>
    <row r="4281" spans="8:8" s="32" customFormat="1" ht="12.75" customHeight="1" x14ac:dyDescent="0.2">
      <c r="H4281" s="36"/>
    </row>
    <row r="4282" spans="8:8" s="32" customFormat="1" ht="12.75" customHeight="1" x14ac:dyDescent="0.2">
      <c r="H4282" s="36"/>
    </row>
    <row r="4283" spans="8:8" s="32" customFormat="1" ht="12.75" customHeight="1" x14ac:dyDescent="0.2">
      <c r="H4283" s="36"/>
    </row>
    <row r="4284" spans="8:8" s="32" customFormat="1" ht="12.75" customHeight="1" x14ac:dyDescent="0.2">
      <c r="H4284" s="36"/>
    </row>
    <row r="4285" spans="8:8" s="32" customFormat="1" ht="12.75" customHeight="1" x14ac:dyDescent="0.2">
      <c r="H4285" s="36"/>
    </row>
    <row r="4286" spans="8:8" s="32" customFormat="1" ht="12.75" customHeight="1" x14ac:dyDescent="0.2">
      <c r="H4286" s="36"/>
    </row>
    <row r="4287" spans="8:8" s="32" customFormat="1" ht="12.75" customHeight="1" x14ac:dyDescent="0.2">
      <c r="H4287" s="36"/>
    </row>
    <row r="4288" spans="8:8" s="32" customFormat="1" ht="12.75" customHeight="1" x14ac:dyDescent="0.2">
      <c r="H4288" s="36"/>
    </row>
    <row r="4289" spans="8:8" s="32" customFormat="1" ht="12.75" customHeight="1" x14ac:dyDescent="0.2">
      <c r="H4289" s="36"/>
    </row>
    <row r="4290" spans="8:8" s="32" customFormat="1" ht="12.75" customHeight="1" x14ac:dyDescent="0.2">
      <c r="H4290" s="36"/>
    </row>
    <row r="4291" spans="8:8" s="32" customFormat="1" ht="12.75" customHeight="1" x14ac:dyDescent="0.2">
      <c r="H4291" s="36"/>
    </row>
    <row r="4292" spans="8:8" s="32" customFormat="1" ht="12.75" customHeight="1" x14ac:dyDescent="0.2">
      <c r="H4292" s="36"/>
    </row>
    <row r="4293" spans="8:8" s="32" customFormat="1" ht="12.75" customHeight="1" x14ac:dyDescent="0.2">
      <c r="H4293" s="36"/>
    </row>
    <row r="4294" spans="8:8" s="32" customFormat="1" ht="12.75" customHeight="1" x14ac:dyDescent="0.2">
      <c r="H4294" s="36"/>
    </row>
    <row r="4295" spans="8:8" s="32" customFormat="1" ht="12.75" customHeight="1" x14ac:dyDescent="0.2">
      <c r="H4295" s="36"/>
    </row>
    <row r="4296" spans="8:8" s="32" customFormat="1" ht="12.75" customHeight="1" x14ac:dyDescent="0.2">
      <c r="H4296" s="36"/>
    </row>
    <row r="4297" spans="8:8" s="32" customFormat="1" ht="12.75" customHeight="1" x14ac:dyDescent="0.2">
      <c r="H4297" s="36"/>
    </row>
    <row r="4298" spans="8:8" s="32" customFormat="1" ht="12.75" customHeight="1" x14ac:dyDescent="0.2">
      <c r="H4298" s="36"/>
    </row>
    <row r="4299" spans="8:8" s="32" customFormat="1" ht="12.75" customHeight="1" x14ac:dyDescent="0.2">
      <c r="H4299" s="36"/>
    </row>
    <row r="4300" spans="8:8" s="32" customFormat="1" ht="12.75" customHeight="1" x14ac:dyDescent="0.2">
      <c r="H4300" s="36"/>
    </row>
    <row r="4301" spans="8:8" s="32" customFormat="1" ht="12.75" customHeight="1" x14ac:dyDescent="0.2">
      <c r="H4301" s="36"/>
    </row>
    <row r="4302" spans="8:8" s="32" customFormat="1" ht="12.75" customHeight="1" x14ac:dyDescent="0.2">
      <c r="H4302" s="36"/>
    </row>
    <row r="4303" spans="8:8" s="32" customFormat="1" ht="12.75" customHeight="1" x14ac:dyDescent="0.2">
      <c r="H4303" s="36"/>
    </row>
    <row r="4304" spans="8:8" s="32" customFormat="1" ht="12.75" customHeight="1" x14ac:dyDescent="0.2">
      <c r="H4304" s="36"/>
    </row>
    <row r="4305" spans="8:8" s="32" customFormat="1" ht="12.75" customHeight="1" x14ac:dyDescent="0.2">
      <c r="H4305" s="36"/>
    </row>
    <row r="4306" spans="8:8" s="32" customFormat="1" ht="12.75" customHeight="1" x14ac:dyDescent="0.2">
      <c r="H4306" s="36"/>
    </row>
    <row r="4307" spans="8:8" s="32" customFormat="1" ht="12.75" customHeight="1" x14ac:dyDescent="0.2">
      <c r="H4307" s="36"/>
    </row>
    <row r="4308" spans="8:8" s="32" customFormat="1" ht="12.75" customHeight="1" x14ac:dyDescent="0.2">
      <c r="H4308" s="36"/>
    </row>
    <row r="4309" spans="8:8" s="32" customFormat="1" ht="12.75" customHeight="1" x14ac:dyDescent="0.2">
      <c r="H4309" s="36"/>
    </row>
    <row r="4310" spans="8:8" s="32" customFormat="1" ht="12.75" customHeight="1" x14ac:dyDescent="0.2">
      <c r="H4310" s="36"/>
    </row>
    <row r="4311" spans="8:8" s="32" customFormat="1" ht="12.75" customHeight="1" x14ac:dyDescent="0.2">
      <c r="H4311" s="36"/>
    </row>
    <row r="4312" spans="8:8" s="32" customFormat="1" ht="12.75" customHeight="1" x14ac:dyDescent="0.2">
      <c r="H4312" s="36"/>
    </row>
    <row r="4313" spans="8:8" s="32" customFormat="1" ht="12.75" customHeight="1" x14ac:dyDescent="0.2">
      <c r="H4313" s="36"/>
    </row>
    <row r="4314" spans="8:8" s="32" customFormat="1" ht="12.75" customHeight="1" x14ac:dyDescent="0.2">
      <c r="H4314" s="36"/>
    </row>
    <row r="4315" spans="8:8" s="32" customFormat="1" ht="12.75" customHeight="1" x14ac:dyDescent="0.2">
      <c r="H4315" s="36"/>
    </row>
    <row r="4316" spans="8:8" s="32" customFormat="1" ht="12.75" customHeight="1" x14ac:dyDescent="0.2">
      <c r="H4316" s="36"/>
    </row>
    <row r="4317" spans="8:8" s="32" customFormat="1" ht="12.75" customHeight="1" x14ac:dyDescent="0.2">
      <c r="H4317" s="36"/>
    </row>
    <row r="4318" spans="8:8" s="32" customFormat="1" ht="12.75" customHeight="1" x14ac:dyDescent="0.2">
      <c r="H4318" s="36"/>
    </row>
    <row r="4319" spans="8:8" s="32" customFormat="1" ht="12.75" customHeight="1" x14ac:dyDescent="0.2">
      <c r="H4319" s="36"/>
    </row>
    <row r="4320" spans="8:8" s="32" customFormat="1" ht="12.75" customHeight="1" x14ac:dyDescent="0.2">
      <c r="H4320" s="36"/>
    </row>
    <row r="4321" spans="8:8" s="32" customFormat="1" ht="12.75" customHeight="1" x14ac:dyDescent="0.2">
      <c r="H4321" s="36"/>
    </row>
    <row r="4322" spans="8:8" s="32" customFormat="1" ht="12.75" customHeight="1" x14ac:dyDescent="0.2">
      <c r="H4322" s="36"/>
    </row>
    <row r="4323" spans="8:8" s="32" customFormat="1" ht="12.75" customHeight="1" x14ac:dyDescent="0.2">
      <c r="H4323" s="36"/>
    </row>
    <row r="4324" spans="8:8" s="32" customFormat="1" ht="12.75" customHeight="1" x14ac:dyDescent="0.2">
      <c r="H4324" s="36"/>
    </row>
    <row r="4325" spans="8:8" s="32" customFormat="1" ht="12.75" customHeight="1" x14ac:dyDescent="0.2">
      <c r="H4325" s="36"/>
    </row>
    <row r="4326" spans="8:8" s="32" customFormat="1" ht="12.75" customHeight="1" x14ac:dyDescent="0.2">
      <c r="H4326" s="36"/>
    </row>
    <row r="4327" spans="8:8" s="32" customFormat="1" ht="12.75" customHeight="1" x14ac:dyDescent="0.2">
      <c r="H4327" s="36"/>
    </row>
    <row r="4328" spans="8:8" s="32" customFormat="1" ht="12.75" customHeight="1" x14ac:dyDescent="0.2">
      <c r="H4328" s="36"/>
    </row>
    <row r="4329" spans="8:8" s="32" customFormat="1" ht="12.75" customHeight="1" x14ac:dyDescent="0.2">
      <c r="H4329" s="36"/>
    </row>
    <row r="4330" spans="8:8" s="32" customFormat="1" ht="12.75" customHeight="1" x14ac:dyDescent="0.2">
      <c r="H4330" s="36"/>
    </row>
    <row r="4331" spans="8:8" s="32" customFormat="1" ht="12.75" customHeight="1" x14ac:dyDescent="0.2">
      <c r="H4331" s="36"/>
    </row>
    <row r="4332" spans="8:8" s="32" customFormat="1" ht="12.75" customHeight="1" x14ac:dyDescent="0.2">
      <c r="H4332" s="36"/>
    </row>
    <row r="4333" spans="8:8" s="32" customFormat="1" ht="12.75" customHeight="1" x14ac:dyDescent="0.2">
      <c r="H4333" s="36"/>
    </row>
    <row r="4334" spans="8:8" s="32" customFormat="1" ht="12.75" customHeight="1" x14ac:dyDescent="0.2">
      <c r="H4334" s="36"/>
    </row>
    <row r="4335" spans="8:8" s="32" customFormat="1" ht="12.75" customHeight="1" x14ac:dyDescent="0.2">
      <c r="H4335" s="36"/>
    </row>
    <row r="4336" spans="8:8" s="32" customFormat="1" ht="12.75" customHeight="1" x14ac:dyDescent="0.2">
      <c r="H4336" s="36"/>
    </row>
    <row r="4337" spans="8:8" s="32" customFormat="1" ht="12.75" customHeight="1" x14ac:dyDescent="0.2">
      <c r="H4337" s="36"/>
    </row>
    <row r="4338" spans="8:8" s="32" customFormat="1" ht="12.75" customHeight="1" x14ac:dyDescent="0.2">
      <c r="H4338" s="36"/>
    </row>
    <row r="4339" spans="8:8" s="32" customFormat="1" ht="12.75" customHeight="1" x14ac:dyDescent="0.2">
      <c r="H4339" s="36"/>
    </row>
    <row r="4340" spans="8:8" s="32" customFormat="1" ht="12.75" customHeight="1" x14ac:dyDescent="0.2">
      <c r="H4340" s="36"/>
    </row>
    <row r="4341" spans="8:8" s="32" customFormat="1" ht="12.75" customHeight="1" x14ac:dyDescent="0.2">
      <c r="H4341" s="36"/>
    </row>
    <row r="4342" spans="8:8" s="32" customFormat="1" ht="12.75" customHeight="1" x14ac:dyDescent="0.2">
      <c r="H4342" s="36"/>
    </row>
    <row r="4343" spans="8:8" s="32" customFormat="1" ht="12.75" customHeight="1" x14ac:dyDescent="0.2">
      <c r="H4343" s="36"/>
    </row>
    <row r="4344" spans="8:8" s="32" customFormat="1" ht="12.75" customHeight="1" x14ac:dyDescent="0.2">
      <c r="H4344" s="36"/>
    </row>
    <row r="4345" spans="8:8" s="32" customFormat="1" ht="12.75" customHeight="1" x14ac:dyDescent="0.2">
      <c r="H4345" s="36"/>
    </row>
    <row r="4346" spans="8:8" s="32" customFormat="1" ht="12.75" customHeight="1" x14ac:dyDescent="0.2">
      <c r="H4346" s="36"/>
    </row>
    <row r="4347" spans="8:8" s="32" customFormat="1" ht="12.75" customHeight="1" x14ac:dyDescent="0.2">
      <c r="H4347" s="36"/>
    </row>
    <row r="4348" spans="8:8" s="32" customFormat="1" ht="12.75" customHeight="1" x14ac:dyDescent="0.2">
      <c r="H4348" s="36"/>
    </row>
    <row r="4349" spans="8:8" s="32" customFormat="1" ht="12.75" customHeight="1" x14ac:dyDescent="0.2">
      <c r="H4349" s="36"/>
    </row>
    <row r="4350" spans="8:8" s="32" customFormat="1" ht="12.75" customHeight="1" x14ac:dyDescent="0.2">
      <c r="H4350" s="36"/>
    </row>
    <row r="4351" spans="8:8" s="32" customFormat="1" ht="12.75" customHeight="1" x14ac:dyDescent="0.2">
      <c r="H4351" s="36"/>
    </row>
    <row r="4352" spans="8:8" s="32" customFormat="1" ht="12.75" customHeight="1" x14ac:dyDescent="0.2">
      <c r="H4352" s="36"/>
    </row>
    <row r="4353" spans="8:8" s="32" customFormat="1" ht="12.75" customHeight="1" x14ac:dyDescent="0.2">
      <c r="H4353" s="36"/>
    </row>
    <row r="4354" spans="8:8" s="32" customFormat="1" ht="12.75" customHeight="1" x14ac:dyDescent="0.2">
      <c r="H4354" s="36"/>
    </row>
    <row r="4355" spans="8:8" s="32" customFormat="1" ht="12.75" customHeight="1" x14ac:dyDescent="0.2">
      <c r="H4355" s="36"/>
    </row>
    <row r="4356" spans="8:8" s="32" customFormat="1" ht="12.75" customHeight="1" x14ac:dyDescent="0.2">
      <c r="H4356" s="36"/>
    </row>
    <row r="4357" spans="8:8" s="32" customFormat="1" ht="12.75" customHeight="1" x14ac:dyDescent="0.2">
      <c r="H4357" s="36"/>
    </row>
    <row r="4358" spans="8:8" s="32" customFormat="1" ht="12.75" customHeight="1" x14ac:dyDescent="0.2">
      <c r="H4358" s="36"/>
    </row>
    <row r="4359" spans="8:8" s="32" customFormat="1" ht="12.75" customHeight="1" x14ac:dyDescent="0.2">
      <c r="H4359" s="36"/>
    </row>
    <row r="4360" spans="8:8" s="32" customFormat="1" ht="12.75" customHeight="1" x14ac:dyDescent="0.2">
      <c r="H4360" s="36"/>
    </row>
    <row r="4361" spans="8:8" s="32" customFormat="1" ht="12.75" customHeight="1" x14ac:dyDescent="0.2">
      <c r="H4361" s="36"/>
    </row>
    <row r="4362" spans="8:8" s="32" customFormat="1" ht="12.75" customHeight="1" x14ac:dyDescent="0.2">
      <c r="H4362" s="36"/>
    </row>
    <row r="4363" spans="8:8" s="32" customFormat="1" ht="12.75" customHeight="1" x14ac:dyDescent="0.2">
      <c r="H4363" s="36"/>
    </row>
    <row r="4364" spans="8:8" s="32" customFormat="1" ht="12.75" customHeight="1" x14ac:dyDescent="0.2">
      <c r="H4364" s="36"/>
    </row>
    <row r="4365" spans="8:8" s="32" customFormat="1" ht="12.75" customHeight="1" x14ac:dyDescent="0.2">
      <c r="H4365" s="36"/>
    </row>
    <row r="4366" spans="8:8" s="32" customFormat="1" ht="12.75" customHeight="1" x14ac:dyDescent="0.2">
      <c r="H4366" s="36"/>
    </row>
    <row r="4367" spans="8:8" s="32" customFormat="1" ht="12.75" customHeight="1" x14ac:dyDescent="0.2">
      <c r="H4367" s="36"/>
    </row>
    <row r="4368" spans="8:8" s="32" customFormat="1" ht="12.75" customHeight="1" x14ac:dyDescent="0.2">
      <c r="H4368" s="36"/>
    </row>
    <row r="4369" spans="8:8" s="32" customFormat="1" ht="12.75" customHeight="1" x14ac:dyDescent="0.2">
      <c r="H4369" s="36"/>
    </row>
    <row r="4370" spans="8:8" s="32" customFormat="1" ht="12.75" customHeight="1" x14ac:dyDescent="0.2">
      <c r="H4370" s="36"/>
    </row>
    <row r="4371" spans="8:8" s="32" customFormat="1" ht="12.75" customHeight="1" x14ac:dyDescent="0.2">
      <c r="H4371" s="36"/>
    </row>
    <row r="4372" spans="8:8" s="32" customFormat="1" ht="12.75" customHeight="1" x14ac:dyDescent="0.2">
      <c r="H4372" s="36"/>
    </row>
    <row r="4373" spans="8:8" s="32" customFormat="1" ht="12.75" customHeight="1" x14ac:dyDescent="0.2">
      <c r="H4373" s="36"/>
    </row>
    <row r="4374" spans="8:8" s="32" customFormat="1" ht="12.75" customHeight="1" x14ac:dyDescent="0.2">
      <c r="H4374" s="36"/>
    </row>
    <row r="4375" spans="8:8" s="32" customFormat="1" ht="12.75" customHeight="1" x14ac:dyDescent="0.2">
      <c r="H4375" s="36"/>
    </row>
    <row r="4376" spans="8:8" s="32" customFormat="1" ht="12.75" customHeight="1" x14ac:dyDescent="0.2">
      <c r="H4376" s="36"/>
    </row>
    <row r="4377" spans="8:8" s="32" customFormat="1" ht="12.75" customHeight="1" x14ac:dyDescent="0.2">
      <c r="H4377" s="36"/>
    </row>
    <row r="4378" spans="8:8" s="32" customFormat="1" ht="12.75" customHeight="1" x14ac:dyDescent="0.2">
      <c r="H4378" s="36"/>
    </row>
    <row r="4379" spans="8:8" s="32" customFormat="1" ht="12.75" customHeight="1" x14ac:dyDescent="0.2">
      <c r="H4379" s="36"/>
    </row>
    <row r="4380" spans="8:8" s="32" customFormat="1" ht="12.75" customHeight="1" x14ac:dyDescent="0.2">
      <c r="H4380" s="36"/>
    </row>
    <row r="4381" spans="8:8" s="32" customFormat="1" ht="12.75" customHeight="1" x14ac:dyDescent="0.2">
      <c r="H4381" s="36"/>
    </row>
    <row r="4382" spans="8:8" s="32" customFormat="1" ht="12.75" customHeight="1" x14ac:dyDescent="0.2">
      <c r="H4382" s="36"/>
    </row>
    <row r="4383" spans="8:8" s="32" customFormat="1" ht="12.75" customHeight="1" x14ac:dyDescent="0.2">
      <c r="H4383" s="36"/>
    </row>
    <row r="4384" spans="8:8" s="32" customFormat="1" ht="12.75" customHeight="1" x14ac:dyDescent="0.2">
      <c r="H4384" s="36"/>
    </row>
    <row r="4385" spans="8:8" s="32" customFormat="1" ht="12.75" customHeight="1" x14ac:dyDescent="0.2">
      <c r="H4385" s="36"/>
    </row>
    <row r="4386" spans="8:8" s="32" customFormat="1" ht="12.75" customHeight="1" x14ac:dyDescent="0.2">
      <c r="H4386" s="36"/>
    </row>
    <row r="4387" spans="8:8" s="32" customFormat="1" ht="12.75" customHeight="1" x14ac:dyDescent="0.2">
      <c r="H4387" s="36"/>
    </row>
    <row r="4388" spans="8:8" s="32" customFormat="1" ht="12.75" customHeight="1" x14ac:dyDescent="0.2">
      <c r="H4388" s="36"/>
    </row>
    <row r="4389" spans="8:8" s="32" customFormat="1" ht="12.75" customHeight="1" x14ac:dyDescent="0.2">
      <c r="H4389" s="36"/>
    </row>
    <row r="4390" spans="8:8" s="32" customFormat="1" ht="12.75" customHeight="1" x14ac:dyDescent="0.2">
      <c r="H4390" s="36"/>
    </row>
    <row r="4391" spans="8:8" s="32" customFormat="1" ht="12.75" customHeight="1" x14ac:dyDescent="0.2">
      <c r="H4391" s="36"/>
    </row>
    <row r="4392" spans="8:8" s="32" customFormat="1" ht="12.75" customHeight="1" x14ac:dyDescent="0.2">
      <c r="H4392" s="36"/>
    </row>
    <row r="4393" spans="8:8" s="32" customFormat="1" ht="12.75" customHeight="1" x14ac:dyDescent="0.2">
      <c r="H4393" s="36"/>
    </row>
    <row r="4394" spans="8:8" s="32" customFormat="1" ht="12.75" customHeight="1" x14ac:dyDescent="0.2">
      <c r="H4394" s="36"/>
    </row>
    <row r="4395" spans="8:8" s="32" customFormat="1" ht="12.75" customHeight="1" x14ac:dyDescent="0.2">
      <c r="H4395" s="36"/>
    </row>
    <row r="4396" spans="8:8" s="32" customFormat="1" ht="12.75" customHeight="1" x14ac:dyDescent="0.2">
      <c r="H4396" s="36"/>
    </row>
    <row r="4397" spans="8:8" s="32" customFormat="1" ht="12.75" customHeight="1" x14ac:dyDescent="0.2">
      <c r="H4397" s="36"/>
    </row>
    <row r="4398" spans="8:8" s="32" customFormat="1" ht="12.75" customHeight="1" x14ac:dyDescent="0.2">
      <c r="H4398" s="36"/>
    </row>
    <row r="4399" spans="8:8" s="32" customFormat="1" ht="12.75" customHeight="1" x14ac:dyDescent="0.2">
      <c r="H4399" s="36"/>
    </row>
    <row r="4400" spans="8:8" s="32" customFormat="1" ht="12.75" customHeight="1" x14ac:dyDescent="0.2">
      <c r="H4400" s="36"/>
    </row>
    <row r="4401" spans="8:8" s="32" customFormat="1" ht="12.75" customHeight="1" x14ac:dyDescent="0.2">
      <c r="H4401" s="36"/>
    </row>
    <row r="4402" spans="8:8" s="32" customFormat="1" ht="12.75" customHeight="1" x14ac:dyDescent="0.2">
      <c r="H4402" s="36"/>
    </row>
    <row r="4403" spans="8:8" s="32" customFormat="1" ht="12.75" customHeight="1" x14ac:dyDescent="0.2">
      <c r="H4403" s="36"/>
    </row>
    <row r="4404" spans="8:8" s="32" customFormat="1" ht="12.75" customHeight="1" x14ac:dyDescent="0.2">
      <c r="H4404" s="36"/>
    </row>
    <row r="4405" spans="8:8" s="32" customFormat="1" ht="12.75" customHeight="1" x14ac:dyDescent="0.2">
      <c r="H4405" s="36"/>
    </row>
    <row r="4406" spans="8:8" s="32" customFormat="1" ht="12.75" customHeight="1" x14ac:dyDescent="0.2">
      <c r="H4406" s="36"/>
    </row>
    <row r="4407" spans="8:8" s="32" customFormat="1" ht="12.75" customHeight="1" x14ac:dyDescent="0.2">
      <c r="H4407" s="36"/>
    </row>
    <row r="4408" spans="8:8" s="32" customFormat="1" ht="12.75" customHeight="1" x14ac:dyDescent="0.2">
      <c r="H4408" s="36"/>
    </row>
    <row r="4409" spans="8:8" s="32" customFormat="1" ht="12.75" customHeight="1" x14ac:dyDescent="0.2">
      <c r="H4409" s="36"/>
    </row>
    <row r="4410" spans="8:8" s="32" customFormat="1" ht="12.75" customHeight="1" x14ac:dyDescent="0.2">
      <c r="H4410" s="36"/>
    </row>
    <row r="4411" spans="8:8" s="32" customFormat="1" ht="12.75" customHeight="1" x14ac:dyDescent="0.2">
      <c r="H4411" s="36"/>
    </row>
    <row r="4412" spans="8:8" s="32" customFormat="1" ht="12.75" customHeight="1" x14ac:dyDescent="0.2">
      <c r="H4412" s="36"/>
    </row>
    <row r="4413" spans="8:8" s="32" customFormat="1" ht="12.75" customHeight="1" x14ac:dyDescent="0.2">
      <c r="H4413" s="36"/>
    </row>
    <row r="4414" spans="8:8" s="32" customFormat="1" ht="12.75" customHeight="1" x14ac:dyDescent="0.2">
      <c r="H4414" s="36"/>
    </row>
    <row r="4415" spans="8:8" s="32" customFormat="1" ht="12.75" customHeight="1" x14ac:dyDescent="0.2">
      <c r="H4415" s="36"/>
    </row>
    <row r="4416" spans="8:8" s="32" customFormat="1" ht="12.75" customHeight="1" x14ac:dyDescent="0.2">
      <c r="H4416" s="36"/>
    </row>
    <row r="4417" spans="8:8" s="32" customFormat="1" ht="12.75" customHeight="1" x14ac:dyDescent="0.2">
      <c r="H4417" s="36"/>
    </row>
    <row r="4418" spans="8:8" s="32" customFormat="1" ht="12.75" customHeight="1" x14ac:dyDescent="0.2">
      <c r="H4418" s="36"/>
    </row>
    <row r="4419" spans="8:8" s="32" customFormat="1" ht="12.75" customHeight="1" x14ac:dyDescent="0.2">
      <c r="H4419" s="36"/>
    </row>
    <row r="4420" spans="8:8" s="32" customFormat="1" ht="12.75" customHeight="1" x14ac:dyDescent="0.2">
      <c r="H4420" s="36"/>
    </row>
    <row r="4421" spans="8:8" s="32" customFormat="1" ht="12.75" customHeight="1" x14ac:dyDescent="0.2">
      <c r="H4421" s="36"/>
    </row>
    <row r="4422" spans="8:8" s="32" customFormat="1" ht="12.75" customHeight="1" x14ac:dyDescent="0.2">
      <c r="H4422" s="36"/>
    </row>
    <row r="4423" spans="8:8" s="32" customFormat="1" ht="12.75" customHeight="1" x14ac:dyDescent="0.2">
      <c r="H4423" s="36"/>
    </row>
    <row r="4424" spans="8:8" s="32" customFormat="1" ht="12.75" customHeight="1" x14ac:dyDescent="0.2">
      <c r="H4424" s="36"/>
    </row>
    <row r="4425" spans="8:8" s="32" customFormat="1" ht="12.75" customHeight="1" x14ac:dyDescent="0.2">
      <c r="H4425" s="36"/>
    </row>
    <row r="4426" spans="8:8" s="32" customFormat="1" ht="12.75" customHeight="1" x14ac:dyDescent="0.2">
      <c r="H4426" s="36"/>
    </row>
    <row r="4427" spans="8:8" s="32" customFormat="1" ht="12.75" customHeight="1" x14ac:dyDescent="0.2">
      <c r="H4427" s="36"/>
    </row>
    <row r="4428" spans="8:8" s="32" customFormat="1" ht="12.75" customHeight="1" x14ac:dyDescent="0.2">
      <c r="H4428" s="36"/>
    </row>
    <row r="4429" spans="8:8" s="32" customFormat="1" ht="12.75" customHeight="1" x14ac:dyDescent="0.2">
      <c r="H4429" s="36"/>
    </row>
    <row r="4430" spans="8:8" s="32" customFormat="1" ht="12.75" customHeight="1" x14ac:dyDescent="0.2">
      <c r="H4430" s="36"/>
    </row>
    <row r="4431" spans="8:8" s="32" customFormat="1" ht="12.75" customHeight="1" x14ac:dyDescent="0.2">
      <c r="H4431" s="36"/>
    </row>
    <row r="4432" spans="8:8" s="32" customFormat="1" ht="12.75" customHeight="1" x14ac:dyDescent="0.2">
      <c r="H4432" s="36"/>
    </row>
    <row r="4433" spans="8:8" s="32" customFormat="1" ht="12.75" customHeight="1" x14ac:dyDescent="0.2">
      <c r="H4433" s="36"/>
    </row>
    <row r="4434" spans="8:8" s="32" customFormat="1" ht="12.75" customHeight="1" x14ac:dyDescent="0.2">
      <c r="H4434" s="36"/>
    </row>
    <row r="4435" spans="8:8" s="32" customFormat="1" ht="12.75" customHeight="1" x14ac:dyDescent="0.2">
      <c r="H4435" s="36"/>
    </row>
    <row r="4436" spans="8:8" s="32" customFormat="1" ht="12.75" customHeight="1" x14ac:dyDescent="0.2">
      <c r="H4436" s="36"/>
    </row>
    <row r="4437" spans="8:8" s="32" customFormat="1" ht="12.75" customHeight="1" x14ac:dyDescent="0.2">
      <c r="H4437" s="36"/>
    </row>
    <row r="4438" spans="8:8" s="32" customFormat="1" ht="12.75" customHeight="1" x14ac:dyDescent="0.2">
      <c r="H4438" s="36"/>
    </row>
    <row r="4439" spans="8:8" s="32" customFormat="1" ht="12.75" customHeight="1" x14ac:dyDescent="0.2">
      <c r="H4439" s="36"/>
    </row>
    <row r="4440" spans="8:8" s="32" customFormat="1" ht="12.75" customHeight="1" x14ac:dyDescent="0.2">
      <c r="H4440" s="36"/>
    </row>
    <row r="4441" spans="8:8" s="32" customFormat="1" ht="12.75" customHeight="1" x14ac:dyDescent="0.2">
      <c r="H4441" s="36"/>
    </row>
    <row r="4442" spans="8:8" s="32" customFormat="1" ht="12.75" customHeight="1" x14ac:dyDescent="0.2">
      <c r="H4442" s="36"/>
    </row>
    <row r="4443" spans="8:8" s="32" customFormat="1" ht="12.75" customHeight="1" x14ac:dyDescent="0.2">
      <c r="H4443" s="36"/>
    </row>
    <row r="4444" spans="8:8" s="32" customFormat="1" ht="12.75" customHeight="1" x14ac:dyDescent="0.2">
      <c r="H4444" s="36"/>
    </row>
    <row r="4445" spans="8:8" s="32" customFormat="1" ht="12.75" customHeight="1" x14ac:dyDescent="0.2">
      <c r="H4445" s="36"/>
    </row>
    <row r="4446" spans="8:8" s="32" customFormat="1" ht="12.75" customHeight="1" x14ac:dyDescent="0.2">
      <c r="H4446" s="36"/>
    </row>
    <row r="4447" spans="8:8" s="32" customFormat="1" ht="12.75" customHeight="1" x14ac:dyDescent="0.2">
      <c r="H4447" s="36"/>
    </row>
    <row r="4448" spans="8:8" s="32" customFormat="1" ht="12.75" customHeight="1" x14ac:dyDescent="0.2">
      <c r="H4448" s="36"/>
    </row>
    <row r="4449" spans="8:8" s="32" customFormat="1" ht="12.75" customHeight="1" x14ac:dyDescent="0.2">
      <c r="H4449" s="36"/>
    </row>
    <row r="4450" spans="8:8" s="32" customFormat="1" ht="12.75" customHeight="1" x14ac:dyDescent="0.2">
      <c r="H4450" s="36"/>
    </row>
    <row r="4451" spans="8:8" s="32" customFormat="1" ht="12.75" customHeight="1" x14ac:dyDescent="0.2">
      <c r="H4451" s="36"/>
    </row>
    <row r="4452" spans="8:8" s="32" customFormat="1" ht="12.75" customHeight="1" x14ac:dyDescent="0.2">
      <c r="H4452" s="36"/>
    </row>
    <row r="4453" spans="8:8" s="32" customFormat="1" ht="12.75" customHeight="1" x14ac:dyDescent="0.2">
      <c r="H4453" s="36"/>
    </row>
    <row r="4454" spans="8:8" s="32" customFormat="1" ht="12.75" customHeight="1" x14ac:dyDescent="0.2">
      <c r="H4454" s="36"/>
    </row>
    <row r="4455" spans="8:8" s="32" customFormat="1" ht="12.75" customHeight="1" x14ac:dyDescent="0.2">
      <c r="H4455" s="36"/>
    </row>
    <row r="4456" spans="8:8" s="32" customFormat="1" ht="12.75" customHeight="1" x14ac:dyDescent="0.2">
      <c r="H4456" s="36"/>
    </row>
    <row r="4457" spans="8:8" s="32" customFormat="1" ht="12.75" customHeight="1" x14ac:dyDescent="0.2">
      <c r="H4457" s="36"/>
    </row>
    <row r="4458" spans="8:8" s="32" customFormat="1" ht="12.75" customHeight="1" x14ac:dyDescent="0.2">
      <c r="H4458" s="36"/>
    </row>
    <row r="4459" spans="8:8" s="32" customFormat="1" ht="12.75" customHeight="1" x14ac:dyDescent="0.2">
      <c r="H4459" s="36"/>
    </row>
    <row r="4460" spans="8:8" s="32" customFormat="1" ht="12.75" customHeight="1" x14ac:dyDescent="0.2">
      <c r="H4460" s="36"/>
    </row>
    <row r="4461" spans="8:8" s="32" customFormat="1" ht="12.75" customHeight="1" x14ac:dyDescent="0.2">
      <c r="H4461" s="36"/>
    </row>
    <row r="4462" spans="8:8" s="32" customFormat="1" ht="12.75" customHeight="1" x14ac:dyDescent="0.2">
      <c r="H4462" s="36"/>
    </row>
    <row r="4463" spans="8:8" s="32" customFormat="1" ht="12.75" customHeight="1" x14ac:dyDescent="0.2">
      <c r="H4463" s="36"/>
    </row>
    <row r="4464" spans="8:8" s="32" customFormat="1" ht="12.75" customHeight="1" x14ac:dyDescent="0.2">
      <c r="H4464" s="36"/>
    </row>
    <row r="4465" spans="8:8" s="32" customFormat="1" ht="12.75" customHeight="1" x14ac:dyDescent="0.2">
      <c r="H4465" s="36"/>
    </row>
    <row r="4466" spans="8:8" s="32" customFormat="1" ht="12.75" customHeight="1" x14ac:dyDescent="0.2">
      <c r="H4466" s="36"/>
    </row>
    <row r="4467" spans="8:8" s="32" customFormat="1" ht="12.75" customHeight="1" x14ac:dyDescent="0.2">
      <c r="H4467" s="36"/>
    </row>
    <row r="4468" spans="8:8" s="32" customFormat="1" ht="12.75" customHeight="1" x14ac:dyDescent="0.2">
      <c r="H4468" s="36"/>
    </row>
    <row r="4469" spans="8:8" s="32" customFormat="1" ht="12.75" customHeight="1" x14ac:dyDescent="0.2">
      <c r="H4469" s="36"/>
    </row>
    <row r="4470" spans="8:8" s="32" customFormat="1" ht="12.75" customHeight="1" x14ac:dyDescent="0.2">
      <c r="H4470" s="36"/>
    </row>
    <row r="4471" spans="8:8" s="32" customFormat="1" ht="12.75" customHeight="1" x14ac:dyDescent="0.2">
      <c r="H4471" s="36"/>
    </row>
    <row r="4472" spans="8:8" s="32" customFormat="1" ht="12.75" customHeight="1" x14ac:dyDescent="0.2">
      <c r="H4472" s="36"/>
    </row>
    <row r="4473" spans="8:8" s="32" customFormat="1" ht="12.75" customHeight="1" x14ac:dyDescent="0.2">
      <c r="H4473" s="36"/>
    </row>
    <row r="4474" spans="8:8" s="32" customFormat="1" ht="12.75" customHeight="1" x14ac:dyDescent="0.2">
      <c r="H4474" s="36"/>
    </row>
    <row r="4475" spans="8:8" s="32" customFormat="1" ht="12.75" customHeight="1" x14ac:dyDescent="0.2">
      <c r="H4475" s="36"/>
    </row>
    <row r="4476" spans="8:8" s="32" customFormat="1" ht="12.75" customHeight="1" x14ac:dyDescent="0.2">
      <c r="H4476" s="36"/>
    </row>
    <row r="4477" spans="8:8" s="32" customFormat="1" ht="12.75" customHeight="1" x14ac:dyDescent="0.2">
      <c r="H4477" s="36"/>
    </row>
    <row r="4478" spans="8:8" s="32" customFormat="1" ht="12.75" customHeight="1" x14ac:dyDescent="0.2">
      <c r="H4478" s="36"/>
    </row>
    <row r="4479" spans="8:8" s="32" customFormat="1" ht="12.75" customHeight="1" x14ac:dyDescent="0.2">
      <c r="H4479" s="36"/>
    </row>
    <row r="4480" spans="8:8" s="32" customFormat="1" ht="12.75" customHeight="1" x14ac:dyDescent="0.2">
      <c r="H4480" s="36"/>
    </row>
    <row r="4481" spans="8:8" s="32" customFormat="1" ht="12.75" customHeight="1" x14ac:dyDescent="0.2">
      <c r="H4481" s="36"/>
    </row>
    <row r="4482" spans="8:8" s="32" customFormat="1" ht="12.75" customHeight="1" x14ac:dyDescent="0.2">
      <c r="H4482" s="36"/>
    </row>
    <row r="4483" spans="8:8" s="32" customFormat="1" ht="12.75" customHeight="1" x14ac:dyDescent="0.2">
      <c r="H4483" s="36"/>
    </row>
    <row r="4484" spans="8:8" s="32" customFormat="1" ht="12.75" customHeight="1" x14ac:dyDescent="0.2">
      <c r="H4484" s="36"/>
    </row>
    <row r="4485" spans="8:8" s="32" customFormat="1" ht="12.75" customHeight="1" x14ac:dyDescent="0.2">
      <c r="H4485" s="36"/>
    </row>
    <row r="4486" spans="8:8" s="32" customFormat="1" ht="12.75" customHeight="1" x14ac:dyDescent="0.2">
      <c r="H4486" s="36"/>
    </row>
    <row r="4487" spans="8:8" s="32" customFormat="1" ht="12.75" customHeight="1" x14ac:dyDescent="0.2">
      <c r="H4487" s="36"/>
    </row>
    <row r="4488" spans="8:8" s="32" customFormat="1" ht="12.75" customHeight="1" x14ac:dyDescent="0.2">
      <c r="H4488" s="36"/>
    </row>
    <row r="4489" spans="8:8" s="32" customFormat="1" ht="12.75" customHeight="1" x14ac:dyDescent="0.2">
      <c r="H4489" s="36"/>
    </row>
    <row r="4490" spans="8:8" s="32" customFormat="1" ht="12.75" customHeight="1" x14ac:dyDescent="0.2">
      <c r="H4490" s="36"/>
    </row>
    <row r="4491" spans="8:8" s="32" customFormat="1" ht="12.75" customHeight="1" x14ac:dyDescent="0.2">
      <c r="H4491" s="36"/>
    </row>
    <row r="4492" spans="8:8" s="32" customFormat="1" ht="12.75" customHeight="1" x14ac:dyDescent="0.2">
      <c r="H4492" s="36"/>
    </row>
    <row r="4493" spans="8:8" s="32" customFormat="1" ht="12.75" customHeight="1" x14ac:dyDescent="0.2">
      <c r="H4493" s="36"/>
    </row>
    <row r="4494" spans="8:8" s="32" customFormat="1" ht="12.75" customHeight="1" x14ac:dyDescent="0.2">
      <c r="H4494" s="36"/>
    </row>
    <row r="4495" spans="8:8" s="32" customFormat="1" ht="12.75" customHeight="1" x14ac:dyDescent="0.2">
      <c r="H4495" s="36"/>
    </row>
    <row r="4496" spans="8:8" s="32" customFormat="1" ht="12.75" customHeight="1" x14ac:dyDescent="0.2">
      <c r="H4496" s="36"/>
    </row>
    <row r="4497" spans="8:8" s="32" customFormat="1" ht="12.75" customHeight="1" x14ac:dyDescent="0.2">
      <c r="H4497" s="36"/>
    </row>
    <row r="4498" spans="8:8" s="32" customFormat="1" ht="12.75" customHeight="1" x14ac:dyDescent="0.2">
      <c r="H4498" s="36"/>
    </row>
    <row r="4499" spans="8:8" s="32" customFormat="1" ht="12.75" customHeight="1" x14ac:dyDescent="0.2">
      <c r="H4499" s="36"/>
    </row>
    <row r="4500" spans="8:8" s="32" customFormat="1" ht="12.75" customHeight="1" x14ac:dyDescent="0.2">
      <c r="H4500" s="36"/>
    </row>
    <row r="4501" spans="8:8" s="32" customFormat="1" ht="12.75" customHeight="1" x14ac:dyDescent="0.2">
      <c r="H4501" s="36"/>
    </row>
    <row r="4502" spans="8:8" s="32" customFormat="1" ht="12.75" customHeight="1" x14ac:dyDescent="0.2">
      <c r="H4502" s="36"/>
    </row>
    <row r="4503" spans="8:8" s="32" customFormat="1" ht="12.75" customHeight="1" x14ac:dyDescent="0.2">
      <c r="H4503" s="36"/>
    </row>
    <row r="4504" spans="8:8" s="32" customFormat="1" ht="12.75" customHeight="1" x14ac:dyDescent="0.2">
      <c r="H4504" s="36"/>
    </row>
    <row r="4505" spans="8:8" s="32" customFormat="1" ht="12.75" customHeight="1" x14ac:dyDescent="0.2">
      <c r="H4505" s="36"/>
    </row>
    <row r="4506" spans="8:8" s="32" customFormat="1" ht="12.75" customHeight="1" x14ac:dyDescent="0.2">
      <c r="H4506" s="36"/>
    </row>
    <row r="4507" spans="8:8" s="32" customFormat="1" ht="12.75" customHeight="1" x14ac:dyDescent="0.2">
      <c r="H4507" s="36"/>
    </row>
    <row r="4508" spans="8:8" s="32" customFormat="1" ht="12.75" customHeight="1" x14ac:dyDescent="0.2">
      <c r="H4508" s="36"/>
    </row>
    <row r="4509" spans="8:8" s="32" customFormat="1" ht="12.75" customHeight="1" x14ac:dyDescent="0.2">
      <c r="H4509" s="36"/>
    </row>
    <row r="4510" spans="8:8" s="32" customFormat="1" ht="12.75" customHeight="1" x14ac:dyDescent="0.2">
      <c r="H4510" s="36"/>
    </row>
    <row r="4511" spans="8:8" s="32" customFormat="1" ht="12.75" customHeight="1" x14ac:dyDescent="0.2">
      <c r="H4511" s="36"/>
    </row>
    <row r="4512" spans="8:8" s="32" customFormat="1" ht="12.75" customHeight="1" x14ac:dyDescent="0.2">
      <c r="H4512" s="36"/>
    </row>
    <row r="4513" spans="8:8" s="32" customFormat="1" ht="12.75" customHeight="1" x14ac:dyDescent="0.2">
      <c r="H4513" s="36"/>
    </row>
    <row r="4514" spans="8:8" s="32" customFormat="1" ht="12.75" customHeight="1" x14ac:dyDescent="0.2">
      <c r="H4514" s="36"/>
    </row>
    <row r="4515" spans="8:8" s="32" customFormat="1" ht="12.75" customHeight="1" x14ac:dyDescent="0.2">
      <c r="H4515" s="36"/>
    </row>
    <row r="4516" spans="8:8" s="32" customFormat="1" ht="12.75" customHeight="1" x14ac:dyDescent="0.2">
      <c r="H4516" s="36"/>
    </row>
    <row r="4517" spans="8:8" s="32" customFormat="1" ht="12.75" customHeight="1" x14ac:dyDescent="0.2">
      <c r="H4517" s="36"/>
    </row>
    <row r="4518" spans="8:8" s="32" customFormat="1" ht="12.75" customHeight="1" x14ac:dyDescent="0.2">
      <c r="H4518" s="36"/>
    </row>
    <row r="4519" spans="8:8" s="32" customFormat="1" ht="12.75" customHeight="1" x14ac:dyDescent="0.2">
      <c r="H4519" s="36"/>
    </row>
    <row r="4520" spans="8:8" s="32" customFormat="1" ht="12.75" customHeight="1" x14ac:dyDescent="0.2">
      <c r="H4520" s="36"/>
    </row>
    <row r="4521" spans="8:8" s="32" customFormat="1" ht="12.75" customHeight="1" x14ac:dyDescent="0.2">
      <c r="H4521" s="36"/>
    </row>
    <row r="4522" spans="8:8" s="32" customFormat="1" ht="12.75" customHeight="1" x14ac:dyDescent="0.2">
      <c r="H4522" s="36"/>
    </row>
    <row r="4523" spans="8:8" s="32" customFormat="1" ht="12.75" customHeight="1" x14ac:dyDescent="0.2">
      <c r="H4523" s="36"/>
    </row>
    <row r="4524" spans="8:8" s="32" customFormat="1" ht="12.75" customHeight="1" x14ac:dyDescent="0.2">
      <c r="H4524" s="36"/>
    </row>
    <row r="4525" spans="8:8" s="32" customFormat="1" ht="12.75" customHeight="1" x14ac:dyDescent="0.2">
      <c r="H4525" s="36"/>
    </row>
    <row r="4526" spans="8:8" s="32" customFormat="1" ht="12.75" customHeight="1" x14ac:dyDescent="0.2">
      <c r="H4526" s="36"/>
    </row>
    <row r="4527" spans="8:8" s="32" customFormat="1" ht="12.75" customHeight="1" x14ac:dyDescent="0.2">
      <c r="H4527" s="36"/>
    </row>
    <row r="4528" spans="8:8" s="32" customFormat="1" ht="12.75" customHeight="1" x14ac:dyDescent="0.2">
      <c r="H4528" s="36"/>
    </row>
    <row r="4529" spans="8:8" s="32" customFormat="1" ht="12.75" customHeight="1" x14ac:dyDescent="0.2">
      <c r="H4529" s="36"/>
    </row>
    <row r="4530" spans="8:8" s="32" customFormat="1" ht="12.75" customHeight="1" x14ac:dyDescent="0.2">
      <c r="H4530" s="36"/>
    </row>
    <row r="4531" spans="8:8" s="32" customFormat="1" ht="12.75" customHeight="1" x14ac:dyDescent="0.2">
      <c r="H4531" s="36"/>
    </row>
    <row r="4532" spans="8:8" s="32" customFormat="1" ht="12.75" customHeight="1" x14ac:dyDescent="0.2">
      <c r="H4532" s="36"/>
    </row>
    <row r="4533" spans="8:8" s="32" customFormat="1" ht="12.75" customHeight="1" x14ac:dyDescent="0.2">
      <c r="H4533" s="36"/>
    </row>
    <row r="4534" spans="8:8" s="32" customFormat="1" ht="12.75" customHeight="1" x14ac:dyDescent="0.2">
      <c r="H4534" s="36"/>
    </row>
    <row r="4535" spans="8:8" s="32" customFormat="1" ht="12.75" customHeight="1" x14ac:dyDescent="0.2">
      <c r="H4535" s="36"/>
    </row>
    <row r="4536" spans="8:8" s="32" customFormat="1" ht="12.75" customHeight="1" x14ac:dyDescent="0.2">
      <c r="H4536" s="36"/>
    </row>
    <row r="4537" spans="8:8" s="32" customFormat="1" ht="12.75" customHeight="1" x14ac:dyDescent="0.2">
      <c r="H4537" s="36"/>
    </row>
    <row r="4538" spans="8:8" s="32" customFormat="1" ht="12.75" customHeight="1" x14ac:dyDescent="0.2">
      <c r="H4538" s="36"/>
    </row>
    <row r="4539" spans="8:8" s="32" customFormat="1" ht="12.75" customHeight="1" x14ac:dyDescent="0.2">
      <c r="H4539" s="36"/>
    </row>
    <row r="4540" spans="8:8" s="32" customFormat="1" ht="12.75" customHeight="1" x14ac:dyDescent="0.2">
      <c r="H4540" s="36"/>
    </row>
    <row r="4541" spans="8:8" s="32" customFormat="1" ht="12.75" customHeight="1" x14ac:dyDescent="0.2">
      <c r="H4541" s="36"/>
    </row>
    <row r="4542" spans="8:8" s="32" customFormat="1" ht="12.75" customHeight="1" x14ac:dyDescent="0.2">
      <c r="H4542" s="36"/>
    </row>
    <row r="4543" spans="8:8" s="32" customFormat="1" ht="12.75" customHeight="1" x14ac:dyDescent="0.2">
      <c r="H4543" s="36"/>
    </row>
    <row r="4544" spans="8:8" s="32" customFormat="1" ht="12.75" customHeight="1" x14ac:dyDescent="0.2">
      <c r="H4544" s="36"/>
    </row>
    <row r="4545" spans="8:8" s="32" customFormat="1" ht="12.75" customHeight="1" x14ac:dyDescent="0.2">
      <c r="H4545" s="36"/>
    </row>
    <row r="4546" spans="8:8" s="32" customFormat="1" ht="12.75" customHeight="1" x14ac:dyDescent="0.2">
      <c r="H4546" s="36"/>
    </row>
    <row r="4547" spans="8:8" s="32" customFormat="1" ht="12.75" customHeight="1" x14ac:dyDescent="0.2">
      <c r="H4547" s="36"/>
    </row>
    <row r="4548" spans="8:8" s="32" customFormat="1" ht="12.75" customHeight="1" x14ac:dyDescent="0.2">
      <c r="H4548" s="36"/>
    </row>
    <row r="4549" spans="8:8" s="32" customFormat="1" ht="12.75" customHeight="1" x14ac:dyDescent="0.2">
      <c r="H4549" s="36"/>
    </row>
    <row r="4550" spans="8:8" s="32" customFormat="1" ht="12.75" customHeight="1" x14ac:dyDescent="0.2">
      <c r="H4550" s="36"/>
    </row>
    <row r="4551" spans="8:8" s="32" customFormat="1" ht="12.75" customHeight="1" x14ac:dyDescent="0.2">
      <c r="H4551" s="36"/>
    </row>
    <row r="4552" spans="8:8" s="32" customFormat="1" ht="12.75" customHeight="1" x14ac:dyDescent="0.2">
      <c r="H4552" s="36"/>
    </row>
    <row r="4553" spans="8:8" s="32" customFormat="1" ht="12.75" customHeight="1" x14ac:dyDescent="0.2">
      <c r="H4553" s="36"/>
    </row>
    <row r="4554" spans="8:8" s="32" customFormat="1" ht="12.75" customHeight="1" x14ac:dyDescent="0.2">
      <c r="H4554" s="36"/>
    </row>
    <row r="4555" spans="8:8" s="32" customFormat="1" ht="12.75" customHeight="1" x14ac:dyDescent="0.2">
      <c r="H4555" s="36"/>
    </row>
    <row r="4556" spans="8:8" s="32" customFormat="1" ht="12.75" customHeight="1" x14ac:dyDescent="0.2">
      <c r="H4556" s="36"/>
    </row>
    <row r="4557" spans="8:8" s="32" customFormat="1" ht="12.75" customHeight="1" x14ac:dyDescent="0.2">
      <c r="H4557" s="36"/>
    </row>
    <row r="4558" spans="8:8" s="32" customFormat="1" ht="12.75" customHeight="1" x14ac:dyDescent="0.2">
      <c r="H4558" s="36"/>
    </row>
    <row r="4559" spans="8:8" s="32" customFormat="1" ht="12.75" customHeight="1" x14ac:dyDescent="0.2">
      <c r="H4559" s="36"/>
    </row>
    <row r="4560" spans="8:8" s="32" customFormat="1" ht="12.75" customHeight="1" x14ac:dyDescent="0.2">
      <c r="H4560" s="36"/>
    </row>
    <row r="4561" spans="8:8" s="32" customFormat="1" ht="12.75" customHeight="1" x14ac:dyDescent="0.2">
      <c r="H4561" s="36"/>
    </row>
    <row r="4562" spans="8:8" s="32" customFormat="1" ht="12.75" customHeight="1" x14ac:dyDescent="0.2">
      <c r="H4562" s="36"/>
    </row>
    <row r="4563" spans="8:8" s="32" customFormat="1" ht="12.75" customHeight="1" x14ac:dyDescent="0.2">
      <c r="H4563" s="36"/>
    </row>
    <row r="4564" spans="8:8" s="32" customFormat="1" ht="12.75" customHeight="1" x14ac:dyDescent="0.2">
      <c r="H4564" s="36"/>
    </row>
    <row r="4565" spans="8:8" s="32" customFormat="1" ht="12.75" customHeight="1" x14ac:dyDescent="0.2">
      <c r="H4565" s="36"/>
    </row>
    <row r="4566" spans="8:8" s="32" customFormat="1" ht="12.75" customHeight="1" x14ac:dyDescent="0.2">
      <c r="H4566" s="36"/>
    </row>
    <row r="4567" spans="8:8" s="32" customFormat="1" ht="12.75" customHeight="1" x14ac:dyDescent="0.2">
      <c r="H4567" s="36"/>
    </row>
    <row r="4568" spans="8:8" s="32" customFormat="1" ht="12.75" customHeight="1" x14ac:dyDescent="0.2">
      <c r="H4568" s="36"/>
    </row>
    <row r="4569" spans="8:8" s="32" customFormat="1" ht="12.75" customHeight="1" x14ac:dyDescent="0.2">
      <c r="H4569" s="36"/>
    </row>
    <row r="4570" spans="8:8" s="32" customFormat="1" ht="12.75" customHeight="1" x14ac:dyDescent="0.2">
      <c r="H4570" s="36"/>
    </row>
    <row r="4571" spans="8:8" s="32" customFormat="1" ht="12.75" customHeight="1" x14ac:dyDescent="0.2">
      <c r="H4571" s="36"/>
    </row>
    <row r="4572" spans="8:8" s="32" customFormat="1" ht="12.75" customHeight="1" x14ac:dyDescent="0.2">
      <c r="H4572" s="36"/>
    </row>
    <row r="4573" spans="8:8" s="32" customFormat="1" ht="12.75" customHeight="1" x14ac:dyDescent="0.2">
      <c r="H4573" s="36"/>
    </row>
    <row r="4574" spans="8:8" s="32" customFormat="1" ht="12.75" customHeight="1" x14ac:dyDescent="0.2">
      <c r="H4574" s="36"/>
    </row>
    <row r="4575" spans="8:8" s="32" customFormat="1" ht="12.75" customHeight="1" x14ac:dyDescent="0.2">
      <c r="H4575" s="36"/>
    </row>
    <row r="4576" spans="8:8" s="32" customFormat="1" ht="12.75" customHeight="1" x14ac:dyDescent="0.2">
      <c r="H4576" s="36"/>
    </row>
    <row r="4577" spans="8:8" s="32" customFormat="1" ht="12.75" customHeight="1" x14ac:dyDescent="0.2">
      <c r="H4577" s="36"/>
    </row>
    <row r="4578" spans="8:8" s="32" customFormat="1" ht="12.75" customHeight="1" x14ac:dyDescent="0.2">
      <c r="H4578" s="36"/>
    </row>
    <row r="4579" spans="8:8" s="32" customFormat="1" ht="12.75" customHeight="1" x14ac:dyDescent="0.2">
      <c r="H4579" s="36"/>
    </row>
    <row r="4580" spans="8:8" s="32" customFormat="1" ht="12.75" customHeight="1" x14ac:dyDescent="0.2">
      <c r="H4580" s="36"/>
    </row>
    <row r="4581" spans="8:8" s="32" customFormat="1" ht="12.75" customHeight="1" x14ac:dyDescent="0.2">
      <c r="H4581" s="36"/>
    </row>
    <row r="4582" spans="8:8" s="32" customFormat="1" ht="12.75" customHeight="1" x14ac:dyDescent="0.2">
      <c r="H4582" s="36"/>
    </row>
    <row r="4583" spans="8:8" s="32" customFormat="1" ht="12.75" customHeight="1" x14ac:dyDescent="0.2">
      <c r="H4583" s="36"/>
    </row>
    <row r="4584" spans="8:8" s="32" customFormat="1" ht="12.75" customHeight="1" x14ac:dyDescent="0.2">
      <c r="H4584" s="36"/>
    </row>
    <row r="4585" spans="8:8" s="32" customFormat="1" ht="12.75" customHeight="1" x14ac:dyDescent="0.2">
      <c r="H4585" s="36"/>
    </row>
    <row r="4586" spans="8:8" s="32" customFormat="1" ht="12.75" customHeight="1" x14ac:dyDescent="0.2">
      <c r="H4586" s="36"/>
    </row>
    <row r="4587" spans="8:8" s="32" customFormat="1" ht="12.75" customHeight="1" x14ac:dyDescent="0.2">
      <c r="H4587" s="36"/>
    </row>
    <row r="4588" spans="8:8" s="32" customFormat="1" ht="12.75" customHeight="1" x14ac:dyDescent="0.2">
      <c r="H4588" s="36"/>
    </row>
    <row r="4589" spans="8:8" s="32" customFormat="1" ht="12.75" customHeight="1" x14ac:dyDescent="0.2">
      <c r="H4589" s="36"/>
    </row>
    <row r="4590" spans="8:8" s="32" customFormat="1" ht="12.75" customHeight="1" x14ac:dyDescent="0.2">
      <c r="H4590" s="36"/>
    </row>
    <row r="4591" spans="8:8" s="32" customFormat="1" ht="12.75" customHeight="1" x14ac:dyDescent="0.2">
      <c r="H4591" s="36"/>
    </row>
    <row r="4592" spans="8:8" s="32" customFormat="1" ht="12.75" customHeight="1" x14ac:dyDescent="0.2">
      <c r="H4592" s="36"/>
    </row>
    <row r="4593" spans="8:8" s="32" customFormat="1" ht="12.75" customHeight="1" x14ac:dyDescent="0.2">
      <c r="H4593" s="36"/>
    </row>
    <row r="4594" spans="8:8" s="32" customFormat="1" ht="12.75" customHeight="1" x14ac:dyDescent="0.2">
      <c r="H4594" s="36"/>
    </row>
    <row r="4595" spans="8:8" s="32" customFormat="1" ht="12.75" customHeight="1" x14ac:dyDescent="0.2">
      <c r="H4595" s="36"/>
    </row>
    <row r="4596" spans="8:8" s="32" customFormat="1" ht="12.75" customHeight="1" x14ac:dyDescent="0.2">
      <c r="H4596" s="36"/>
    </row>
    <row r="4597" spans="8:8" s="32" customFormat="1" ht="12.75" customHeight="1" x14ac:dyDescent="0.2">
      <c r="H4597" s="36"/>
    </row>
    <row r="4598" spans="8:8" s="32" customFormat="1" ht="12.75" customHeight="1" x14ac:dyDescent="0.2">
      <c r="H4598" s="36"/>
    </row>
    <row r="4599" spans="8:8" s="32" customFormat="1" ht="12.75" customHeight="1" x14ac:dyDescent="0.2">
      <c r="H4599" s="36"/>
    </row>
    <row r="4600" spans="8:8" s="32" customFormat="1" ht="12.75" customHeight="1" x14ac:dyDescent="0.2">
      <c r="H4600" s="36"/>
    </row>
    <row r="4601" spans="8:8" s="32" customFormat="1" ht="12.75" customHeight="1" x14ac:dyDescent="0.2">
      <c r="H4601" s="36"/>
    </row>
    <row r="4602" spans="8:8" s="32" customFormat="1" ht="12.75" customHeight="1" x14ac:dyDescent="0.2">
      <c r="H4602" s="36"/>
    </row>
    <row r="4603" spans="8:8" s="32" customFormat="1" ht="12.75" customHeight="1" x14ac:dyDescent="0.2">
      <c r="H4603" s="36"/>
    </row>
    <row r="4604" spans="8:8" s="32" customFormat="1" ht="12.75" customHeight="1" x14ac:dyDescent="0.2">
      <c r="H4604" s="36"/>
    </row>
    <row r="4605" spans="8:8" s="32" customFormat="1" ht="12.75" customHeight="1" x14ac:dyDescent="0.2">
      <c r="H4605" s="36"/>
    </row>
    <row r="4606" spans="8:8" s="32" customFormat="1" ht="12.75" customHeight="1" x14ac:dyDescent="0.2">
      <c r="H4606" s="36"/>
    </row>
    <row r="4607" spans="8:8" s="32" customFormat="1" ht="12.75" customHeight="1" x14ac:dyDescent="0.2">
      <c r="H4607" s="36"/>
    </row>
    <row r="4608" spans="8:8" s="32" customFormat="1" ht="12.75" customHeight="1" x14ac:dyDescent="0.2">
      <c r="H4608" s="36"/>
    </row>
    <row r="4609" spans="8:8" s="32" customFormat="1" ht="12.75" customHeight="1" x14ac:dyDescent="0.2">
      <c r="H4609" s="36"/>
    </row>
    <row r="4610" spans="8:8" s="32" customFormat="1" ht="12.75" customHeight="1" x14ac:dyDescent="0.2">
      <c r="H4610" s="36"/>
    </row>
    <row r="4611" spans="8:8" s="32" customFormat="1" ht="12.75" customHeight="1" x14ac:dyDescent="0.2">
      <c r="H4611" s="36"/>
    </row>
    <row r="4612" spans="8:8" s="32" customFormat="1" ht="12.75" customHeight="1" x14ac:dyDescent="0.2">
      <c r="H4612" s="36"/>
    </row>
    <row r="4613" spans="8:8" s="32" customFormat="1" ht="12.75" customHeight="1" x14ac:dyDescent="0.2">
      <c r="H4613" s="36"/>
    </row>
    <row r="4614" spans="8:8" s="32" customFormat="1" ht="12.75" customHeight="1" x14ac:dyDescent="0.2">
      <c r="H4614" s="36"/>
    </row>
    <row r="4615" spans="8:8" s="32" customFormat="1" ht="12.75" customHeight="1" x14ac:dyDescent="0.2">
      <c r="H4615" s="36"/>
    </row>
    <row r="4616" spans="8:8" s="32" customFormat="1" ht="12.75" customHeight="1" x14ac:dyDescent="0.2">
      <c r="H4616" s="36"/>
    </row>
    <row r="4617" spans="8:8" s="32" customFormat="1" ht="12.75" customHeight="1" x14ac:dyDescent="0.2">
      <c r="H4617" s="36"/>
    </row>
    <row r="4618" spans="8:8" s="32" customFormat="1" ht="12.75" customHeight="1" x14ac:dyDescent="0.2">
      <c r="H4618" s="36"/>
    </row>
    <row r="4619" spans="8:8" s="32" customFormat="1" ht="12.75" customHeight="1" x14ac:dyDescent="0.2">
      <c r="H4619" s="36"/>
    </row>
    <row r="4620" spans="8:8" s="32" customFormat="1" ht="12.75" customHeight="1" x14ac:dyDescent="0.2">
      <c r="H4620" s="36"/>
    </row>
    <row r="4621" spans="8:8" s="32" customFormat="1" ht="12.75" customHeight="1" x14ac:dyDescent="0.2">
      <c r="H4621" s="36"/>
    </row>
    <row r="4622" spans="8:8" s="32" customFormat="1" ht="12.75" customHeight="1" x14ac:dyDescent="0.2">
      <c r="H4622" s="36"/>
    </row>
    <row r="4623" spans="8:8" s="32" customFormat="1" ht="12.75" customHeight="1" x14ac:dyDescent="0.2">
      <c r="H4623" s="36"/>
    </row>
    <row r="4624" spans="8:8" s="32" customFormat="1" ht="12.75" customHeight="1" x14ac:dyDescent="0.2">
      <c r="H4624" s="36"/>
    </row>
    <row r="4625" spans="8:8" s="32" customFormat="1" ht="12.75" customHeight="1" x14ac:dyDescent="0.2">
      <c r="H4625" s="36"/>
    </row>
    <row r="4626" spans="8:8" s="32" customFormat="1" ht="12.75" customHeight="1" x14ac:dyDescent="0.2">
      <c r="H4626" s="36"/>
    </row>
    <row r="4627" spans="8:8" s="32" customFormat="1" ht="12.75" customHeight="1" x14ac:dyDescent="0.2">
      <c r="H4627" s="36"/>
    </row>
    <row r="4628" spans="8:8" s="32" customFormat="1" ht="12.75" customHeight="1" x14ac:dyDescent="0.2">
      <c r="H4628" s="36"/>
    </row>
    <row r="4629" spans="8:8" s="32" customFormat="1" ht="12.75" customHeight="1" x14ac:dyDescent="0.2">
      <c r="H4629" s="36"/>
    </row>
    <row r="4630" spans="8:8" s="32" customFormat="1" ht="12.75" customHeight="1" x14ac:dyDescent="0.2">
      <c r="H4630" s="36"/>
    </row>
    <row r="4631" spans="8:8" s="32" customFormat="1" ht="12.75" customHeight="1" x14ac:dyDescent="0.2">
      <c r="H4631" s="36"/>
    </row>
    <row r="4632" spans="8:8" s="32" customFormat="1" ht="12.75" customHeight="1" x14ac:dyDescent="0.2">
      <c r="H4632" s="36"/>
    </row>
    <row r="4633" spans="8:8" s="32" customFormat="1" ht="12.75" customHeight="1" x14ac:dyDescent="0.2">
      <c r="H4633" s="36"/>
    </row>
    <row r="4634" spans="8:8" s="32" customFormat="1" ht="12.75" customHeight="1" x14ac:dyDescent="0.2">
      <c r="H4634" s="36"/>
    </row>
    <row r="4635" spans="8:8" s="32" customFormat="1" ht="12.75" customHeight="1" x14ac:dyDescent="0.2">
      <c r="H4635" s="36"/>
    </row>
    <row r="4636" spans="8:8" s="32" customFormat="1" ht="12.75" customHeight="1" x14ac:dyDescent="0.2">
      <c r="H4636" s="36"/>
    </row>
    <row r="4637" spans="8:8" s="32" customFormat="1" ht="12.75" customHeight="1" x14ac:dyDescent="0.2">
      <c r="H4637" s="36"/>
    </row>
    <row r="4638" spans="8:8" s="32" customFormat="1" ht="12.75" customHeight="1" x14ac:dyDescent="0.2">
      <c r="H4638" s="36"/>
    </row>
    <row r="4639" spans="8:8" s="32" customFormat="1" ht="12.75" customHeight="1" x14ac:dyDescent="0.2">
      <c r="H4639" s="36"/>
    </row>
    <row r="4640" spans="8:8" s="32" customFormat="1" ht="12.75" customHeight="1" x14ac:dyDescent="0.2">
      <c r="H4640" s="36"/>
    </row>
    <row r="4641" spans="8:8" s="32" customFormat="1" ht="12.75" customHeight="1" x14ac:dyDescent="0.2">
      <c r="H4641" s="36"/>
    </row>
    <row r="4642" spans="8:8" s="32" customFormat="1" ht="12.75" customHeight="1" x14ac:dyDescent="0.2">
      <c r="H4642" s="36"/>
    </row>
    <row r="4643" spans="8:8" s="32" customFormat="1" ht="12.75" customHeight="1" x14ac:dyDescent="0.2">
      <c r="H4643" s="36"/>
    </row>
    <row r="4644" spans="8:8" s="32" customFormat="1" ht="12.75" customHeight="1" x14ac:dyDescent="0.2">
      <c r="H4644" s="36"/>
    </row>
    <row r="4645" spans="8:8" s="32" customFormat="1" ht="12.75" customHeight="1" x14ac:dyDescent="0.2">
      <c r="H4645" s="36"/>
    </row>
    <row r="4646" spans="8:8" s="32" customFormat="1" ht="12.75" customHeight="1" x14ac:dyDescent="0.2">
      <c r="H4646" s="36"/>
    </row>
    <row r="4647" spans="8:8" s="32" customFormat="1" ht="12.75" customHeight="1" x14ac:dyDescent="0.2">
      <c r="H4647" s="36"/>
    </row>
    <row r="4648" spans="8:8" s="32" customFormat="1" ht="12.75" customHeight="1" x14ac:dyDescent="0.2">
      <c r="H4648" s="36"/>
    </row>
    <row r="4649" spans="8:8" s="32" customFormat="1" ht="12.75" customHeight="1" x14ac:dyDescent="0.2">
      <c r="H4649" s="36"/>
    </row>
    <row r="4650" spans="8:8" s="32" customFormat="1" ht="12.75" customHeight="1" x14ac:dyDescent="0.2">
      <c r="H4650" s="36"/>
    </row>
    <row r="4651" spans="8:8" s="32" customFormat="1" ht="12.75" customHeight="1" x14ac:dyDescent="0.2">
      <c r="H4651" s="36"/>
    </row>
    <row r="4652" spans="8:8" s="32" customFormat="1" ht="12.75" customHeight="1" x14ac:dyDescent="0.2">
      <c r="H4652" s="36"/>
    </row>
    <row r="4653" spans="8:8" s="32" customFormat="1" ht="12.75" customHeight="1" x14ac:dyDescent="0.2">
      <c r="H4653" s="36"/>
    </row>
    <row r="4654" spans="8:8" s="32" customFormat="1" ht="12.75" customHeight="1" x14ac:dyDescent="0.2">
      <c r="H4654" s="36"/>
    </row>
    <row r="4655" spans="8:8" s="32" customFormat="1" ht="12.75" customHeight="1" x14ac:dyDescent="0.2">
      <c r="H4655" s="36"/>
    </row>
    <row r="4656" spans="8:8" s="32" customFormat="1" ht="12.75" customHeight="1" x14ac:dyDescent="0.2">
      <c r="H4656" s="36"/>
    </row>
    <row r="4657" spans="8:8" s="32" customFormat="1" ht="12.75" customHeight="1" x14ac:dyDescent="0.2">
      <c r="H4657" s="36"/>
    </row>
    <row r="4658" spans="8:8" s="32" customFormat="1" ht="12.75" customHeight="1" x14ac:dyDescent="0.2">
      <c r="H4658" s="36"/>
    </row>
    <row r="4659" spans="8:8" s="32" customFormat="1" ht="12.75" customHeight="1" x14ac:dyDescent="0.2">
      <c r="H4659" s="36"/>
    </row>
    <row r="4660" spans="8:8" s="32" customFormat="1" ht="12.75" customHeight="1" x14ac:dyDescent="0.2">
      <c r="H4660" s="36"/>
    </row>
    <row r="4661" spans="8:8" s="32" customFormat="1" ht="12.75" customHeight="1" x14ac:dyDescent="0.2">
      <c r="H4661" s="36"/>
    </row>
    <row r="4662" spans="8:8" s="32" customFormat="1" ht="12.75" customHeight="1" x14ac:dyDescent="0.2">
      <c r="H4662" s="36"/>
    </row>
    <row r="4663" spans="8:8" s="32" customFormat="1" ht="12.75" customHeight="1" x14ac:dyDescent="0.2">
      <c r="H4663" s="36"/>
    </row>
    <row r="4664" spans="8:8" s="32" customFormat="1" ht="12.75" customHeight="1" x14ac:dyDescent="0.2">
      <c r="H4664" s="36"/>
    </row>
    <row r="4665" spans="8:8" s="32" customFormat="1" ht="12.75" customHeight="1" x14ac:dyDescent="0.2">
      <c r="H4665" s="36"/>
    </row>
    <row r="4666" spans="8:8" s="32" customFormat="1" ht="12.75" customHeight="1" x14ac:dyDescent="0.2">
      <c r="H4666" s="36"/>
    </row>
    <row r="4667" spans="8:8" s="32" customFormat="1" ht="12.75" customHeight="1" x14ac:dyDescent="0.2">
      <c r="H4667" s="36"/>
    </row>
    <row r="4668" spans="8:8" s="32" customFormat="1" ht="12.75" customHeight="1" x14ac:dyDescent="0.2">
      <c r="H4668" s="36"/>
    </row>
    <row r="4669" spans="8:8" s="32" customFormat="1" ht="12.75" customHeight="1" x14ac:dyDescent="0.2">
      <c r="H4669" s="36"/>
    </row>
    <row r="4670" spans="8:8" s="32" customFormat="1" ht="12.75" customHeight="1" x14ac:dyDescent="0.2">
      <c r="H4670" s="36"/>
    </row>
    <row r="4671" spans="8:8" s="32" customFormat="1" ht="12.75" customHeight="1" x14ac:dyDescent="0.2">
      <c r="H4671" s="36"/>
    </row>
    <row r="4672" spans="8:8" s="32" customFormat="1" ht="12.75" customHeight="1" x14ac:dyDescent="0.2">
      <c r="H4672" s="36"/>
    </row>
    <row r="4673" spans="8:8" s="32" customFormat="1" ht="12.75" customHeight="1" x14ac:dyDescent="0.2">
      <c r="H4673" s="36"/>
    </row>
    <row r="4674" spans="8:8" s="32" customFormat="1" ht="12.75" customHeight="1" x14ac:dyDescent="0.2">
      <c r="H4674" s="36"/>
    </row>
    <row r="4675" spans="8:8" s="32" customFormat="1" ht="12.75" customHeight="1" x14ac:dyDescent="0.2">
      <c r="H4675" s="36"/>
    </row>
    <row r="4676" spans="8:8" s="32" customFormat="1" ht="12.75" customHeight="1" x14ac:dyDescent="0.2">
      <c r="H4676" s="36"/>
    </row>
    <row r="4677" spans="8:8" s="32" customFormat="1" ht="12.75" customHeight="1" x14ac:dyDescent="0.2">
      <c r="H4677" s="36"/>
    </row>
    <row r="4678" spans="8:8" s="32" customFormat="1" ht="12.75" customHeight="1" x14ac:dyDescent="0.2">
      <c r="H4678" s="36"/>
    </row>
    <row r="4679" spans="8:8" s="32" customFormat="1" ht="12.75" customHeight="1" x14ac:dyDescent="0.2">
      <c r="H4679" s="36"/>
    </row>
    <row r="4680" spans="8:8" s="32" customFormat="1" ht="12.75" customHeight="1" x14ac:dyDescent="0.2">
      <c r="H4680" s="36"/>
    </row>
    <row r="4681" spans="8:8" s="32" customFormat="1" ht="12.75" customHeight="1" x14ac:dyDescent="0.2">
      <c r="H4681" s="36"/>
    </row>
    <row r="4682" spans="8:8" s="32" customFormat="1" ht="12.75" customHeight="1" x14ac:dyDescent="0.2">
      <c r="H4682" s="36"/>
    </row>
    <row r="4683" spans="8:8" s="32" customFormat="1" ht="12.75" customHeight="1" x14ac:dyDescent="0.2">
      <c r="H4683" s="36"/>
    </row>
    <row r="4684" spans="8:8" s="32" customFormat="1" ht="12.75" customHeight="1" x14ac:dyDescent="0.2">
      <c r="H4684" s="36"/>
    </row>
    <row r="4685" spans="8:8" s="32" customFormat="1" ht="12.75" customHeight="1" x14ac:dyDescent="0.2">
      <c r="H4685" s="36"/>
    </row>
    <row r="4686" spans="8:8" s="32" customFormat="1" ht="12.75" customHeight="1" x14ac:dyDescent="0.2">
      <c r="H4686" s="36"/>
    </row>
    <row r="4687" spans="8:8" s="32" customFormat="1" ht="12.75" customHeight="1" x14ac:dyDescent="0.2">
      <c r="H4687" s="36"/>
    </row>
    <row r="4688" spans="8:8" s="32" customFormat="1" ht="12.75" customHeight="1" x14ac:dyDescent="0.2">
      <c r="H4688" s="36"/>
    </row>
    <row r="4689" spans="8:8" s="32" customFormat="1" ht="12.75" customHeight="1" x14ac:dyDescent="0.2">
      <c r="H4689" s="36"/>
    </row>
    <row r="4690" spans="8:8" s="32" customFormat="1" ht="12.75" customHeight="1" x14ac:dyDescent="0.2">
      <c r="H4690" s="36"/>
    </row>
    <row r="4691" spans="8:8" s="32" customFormat="1" ht="12.75" customHeight="1" x14ac:dyDescent="0.2">
      <c r="H4691" s="36"/>
    </row>
    <row r="4692" spans="8:8" s="32" customFormat="1" ht="12.75" customHeight="1" x14ac:dyDescent="0.2">
      <c r="H4692" s="36"/>
    </row>
    <row r="4693" spans="8:8" s="32" customFormat="1" ht="12.75" customHeight="1" x14ac:dyDescent="0.2">
      <c r="H4693" s="36"/>
    </row>
    <row r="4694" spans="8:8" s="32" customFormat="1" ht="12.75" customHeight="1" x14ac:dyDescent="0.2">
      <c r="H4694" s="36"/>
    </row>
    <row r="4695" spans="8:8" s="32" customFormat="1" ht="12.75" customHeight="1" x14ac:dyDescent="0.2">
      <c r="H4695" s="36"/>
    </row>
    <row r="4696" spans="8:8" s="32" customFormat="1" ht="12.75" customHeight="1" x14ac:dyDescent="0.2">
      <c r="H4696" s="36"/>
    </row>
    <row r="4697" spans="8:8" s="32" customFormat="1" ht="12.75" customHeight="1" x14ac:dyDescent="0.2">
      <c r="H4697" s="36"/>
    </row>
    <row r="4698" spans="8:8" s="32" customFormat="1" ht="12.75" customHeight="1" x14ac:dyDescent="0.2">
      <c r="H4698" s="36"/>
    </row>
    <row r="4699" spans="8:8" s="32" customFormat="1" ht="12.75" customHeight="1" x14ac:dyDescent="0.2">
      <c r="H4699" s="36"/>
    </row>
    <row r="4700" spans="8:8" s="32" customFormat="1" ht="12.75" customHeight="1" x14ac:dyDescent="0.2">
      <c r="H4700" s="36"/>
    </row>
    <row r="4701" spans="8:8" s="32" customFormat="1" ht="12.75" customHeight="1" x14ac:dyDescent="0.2">
      <c r="H4701" s="36"/>
    </row>
    <row r="4702" spans="8:8" s="32" customFormat="1" ht="12.75" customHeight="1" x14ac:dyDescent="0.2">
      <c r="H4702" s="36"/>
    </row>
    <row r="4703" spans="8:8" s="32" customFormat="1" ht="12.75" customHeight="1" x14ac:dyDescent="0.2">
      <c r="H4703" s="36"/>
    </row>
    <row r="4704" spans="8:8" s="32" customFormat="1" ht="12.75" customHeight="1" x14ac:dyDescent="0.2">
      <c r="H4704" s="36"/>
    </row>
    <row r="4705" spans="8:8" s="32" customFormat="1" ht="12.75" customHeight="1" x14ac:dyDescent="0.2">
      <c r="H4705" s="36"/>
    </row>
    <row r="4706" spans="8:8" s="32" customFormat="1" ht="12.75" customHeight="1" x14ac:dyDescent="0.2">
      <c r="H4706" s="36"/>
    </row>
    <row r="4707" spans="8:8" s="32" customFormat="1" ht="12.75" customHeight="1" x14ac:dyDescent="0.2">
      <c r="H4707" s="36"/>
    </row>
    <row r="4708" spans="8:8" s="32" customFormat="1" ht="12.75" customHeight="1" x14ac:dyDescent="0.2">
      <c r="H4708" s="36"/>
    </row>
    <row r="4709" spans="8:8" s="32" customFormat="1" ht="12.75" customHeight="1" x14ac:dyDescent="0.2">
      <c r="H4709" s="36"/>
    </row>
    <row r="4710" spans="8:8" s="32" customFormat="1" ht="12.75" customHeight="1" x14ac:dyDescent="0.2">
      <c r="H4710" s="36"/>
    </row>
    <row r="4711" spans="8:8" s="32" customFormat="1" ht="12.75" customHeight="1" x14ac:dyDescent="0.2">
      <c r="H4711" s="36"/>
    </row>
    <row r="4712" spans="8:8" s="32" customFormat="1" ht="12.75" customHeight="1" x14ac:dyDescent="0.2">
      <c r="H4712" s="36"/>
    </row>
    <row r="4713" spans="8:8" s="32" customFormat="1" ht="12.75" customHeight="1" x14ac:dyDescent="0.2">
      <c r="H4713" s="36"/>
    </row>
    <row r="4714" spans="8:8" s="32" customFormat="1" ht="12.75" customHeight="1" x14ac:dyDescent="0.2">
      <c r="H4714" s="36"/>
    </row>
    <row r="4715" spans="8:8" s="32" customFormat="1" ht="12.75" customHeight="1" x14ac:dyDescent="0.2">
      <c r="H4715" s="36"/>
    </row>
    <row r="4716" spans="8:8" s="32" customFormat="1" ht="12.75" customHeight="1" x14ac:dyDescent="0.2">
      <c r="H4716" s="36"/>
    </row>
    <row r="4717" spans="8:8" s="32" customFormat="1" ht="12.75" customHeight="1" x14ac:dyDescent="0.2">
      <c r="H4717" s="36"/>
    </row>
    <row r="4718" spans="8:8" s="32" customFormat="1" ht="12.75" customHeight="1" x14ac:dyDescent="0.2">
      <c r="H4718" s="36"/>
    </row>
    <row r="4719" spans="8:8" s="32" customFormat="1" ht="12.75" customHeight="1" x14ac:dyDescent="0.2">
      <c r="H4719" s="36"/>
    </row>
    <row r="4720" spans="8:8" s="32" customFormat="1" ht="12.75" customHeight="1" x14ac:dyDescent="0.2">
      <c r="H4720" s="36"/>
    </row>
    <row r="4721" spans="8:8" s="32" customFormat="1" ht="12.75" customHeight="1" x14ac:dyDescent="0.2">
      <c r="H4721" s="36"/>
    </row>
    <row r="4722" spans="8:8" s="32" customFormat="1" ht="12.75" customHeight="1" x14ac:dyDescent="0.2">
      <c r="H4722" s="36"/>
    </row>
    <row r="4723" spans="8:8" s="32" customFormat="1" ht="12.75" customHeight="1" x14ac:dyDescent="0.2">
      <c r="H4723" s="36"/>
    </row>
    <row r="4724" spans="8:8" s="32" customFormat="1" ht="12.75" customHeight="1" x14ac:dyDescent="0.2">
      <c r="H4724" s="36"/>
    </row>
    <row r="4725" spans="8:8" s="32" customFormat="1" ht="12.75" customHeight="1" x14ac:dyDescent="0.2">
      <c r="H4725" s="36"/>
    </row>
    <row r="4726" spans="8:8" s="32" customFormat="1" ht="12.75" customHeight="1" x14ac:dyDescent="0.2">
      <c r="H4726" s="36"/>
    </row>
    <row r="4727" spans="8:8" s="32" customFormat="1" ht="12.75" customHeight="1" x14ac:dyDescent="0.2">
      <c r="H4727" s="36"/>
    </row>
    <row r="4728" spans="8:8" s="32" customFormat="1" ht="12.75" customHeight="1" x14ac:dyDescent="0.2">
      <c r="H4728" s="36"/>
    </row>
    <row r="4729" spans="8:8" s="32" customFormat="1" ht="12.75" customHeight="1" x14ac:dyDescent="0.2">
      <c r="H4729" s="36"/>
    </row>
    <row r="4730" spans="8:8" s="32" customFormat="1" ht="12.75" customHeight="1" x14ac:dyDescent="0.2">
      <c r="H4730" s="36"/>
    </row>
    <row r="4731" spans="8:8" s="32" customFormat="1" ht="12.75" customHeight="1" x14ac:dyDescent="0.2">
      <c r="H4731" s="36"/>
    </row>
    <row r="4732" spans="8:8" s="32" customFormat="1" ht="12.75" customHeight="1" x14ac:dyDescent="0.2">
      <c r="H4732" s="36"/>
    </row>
    <row r="4733" spans="8:8" s="32" customFormat="1" ht="12.75" customHeight="1" x14ac:dyDescent="0.2">
      <c r="H4733" s="36"/>
    </row>
    <row r="4734" spans="8:8" s="32" customFormat="1" ht="12.75" customHeight="1" x14ac:dyDescent="0.2">
      <c r="H4734" s="36"/>
    </row>
    <row r="4735" spans="8:8" s="32" customFormat="1" ht="12.75" customHeight="1" x14ac:dyDescent="0.2">
      <c r="H4735" s="36"/>
    </row>
    <row r="4736" spans="8:8" s="32" customFormat="1" ht="12.75" customHeight="1" x14ac:dyDescent="0.2">
      <c r="H4736" s="36"/>
    </row>
    <row r="4737" spans="8:8" s="32" customFormat="1" ht="12.75" customHeight="1" x14ac:dyDescent="0.2">
      <c r="H4737" s="36"/>
    </row>
    <row r="4738" spans="8:8" s="32" customFormat="1" ht="12.75" customHeight="1" x14ac:dyDescent="0.2">
      <c r="H4738" s="36"/>
    </row>
    <row r="4739" spans="8:8" s="32" customFormat="1" ht="12.75" customHeight="1" x14ac:dyDescent="0.2">
      <c r="H4739" s="36"/>
    </row>
    <row r="4740" spans="8:8" s="32" customFormat="1" ht="12.75" customHeight="1" x14ac:dyDescent="0.2">
      <c r="H4740" s="36"/>
    </row>
    <row r="4741" spans="8:8" s="32" customFormat="1" ht="12.75" customHeight="1" x14ac:dyDescent="0.2">
      <c r="H4741" s="36"/>
    </row>
    <row r="4742" spans="8:8" s="32" customFormat="1" ht="12.75" customHeight="1" x14ac:dyDescent="0.2">
      <c r="H4742" s="36"/>
    </row>
    <row r="4743" spans="8:8" s="32" customFormat="1" ht="12.75" customHeight="1" x14ac:dyDescent="0.2">
      <c r="H4743" s="36"/>
    </row>
    <row r="4744" spans="8:8" s="32" customFormat="1" ht="12.75" customHeight="1" x14ac:dyDescent="0.2">
      <c r="H4744" s="36"/>
    </row>
    <row r="4745" spans="8:8" s="32" customFormat="1" ht="12.75" customHeight="1" x14ac:dyDescent="0.2">
      <c r="H4745" s="36"/>
    </row>
    <row r="4746" spans="8:8" s="32" customFormat="1" ht="12.75" customHeight="1" x14ac:dyDescent="0.2">
      <c r="H4746" s="36"/>
    </row>
    <row r="4747" spans="8:8" s="32" customFormat="1" ht="12.75" customHeight="1" x14ac:dyDescent="0.2">
      <c r="H4747" s="36"/>
    </row>
    <row r="4748" spans="8:8" s="32" customFormat="1" ht="12.75" customHeight="1" x14ac:dyDescent="0.2">
      <c r="H4748" s="36"/>
    </row>
    <row r="4749" spans="8:8" s="32" customFormat="1" ht="12.75" customHeight="1" x14ac:dyDescent="0.2">
      <c r="H4749" s="36"/>
    </row>
    <row r="4750" spans="8:8" s="32" customFormat="1" ht="12.75" customHeight="1" x14ac:dyDescent="0.2">
      <c r="H4750" s="36"/>
    </row>
    <row r="4751" spans="8:8" s="32" customFormat="1" ht="12.75" customHeight="1" x14ac:dyDescent="0.2">
      <c r="H4751" s="36"/>
    </row>
    <row r="4752" spans="8:8" s="32" customFormat="1" ht="12.75" customHeight="1" x14ac:dyDescent="0.2">
      <c r="H4752" s="36"/>
    </row>
    <row r="4753" spans="8:8" s="32" customFormat="1" ht="12.75" customHeight="1" x14ac:dyDescent="0.2">
      <c r="H4753" s="36"/>
    </row>
    <row r="4754" spans="8:8" s="32" customFormat="1" ht="12.75" customHeight="1" x14ac:dyDescent="0.2">
      <c r="H4754" s="36"/>
    </row>
    <row r="4755" spans="8:8" s="32" customFormat="1" ht="12.75" customHeight="1" x14ac:dyDescent="0.2">
      <c r="H4755" s="36"/>
    </row>
    <row r="4756" spans="8:8" s="32" customFormat="1" ht="12.75" customHeight="1" x14ac:dyDescent="0.2">
      <c r="H4756" s="36"/>
    </row>
    <row r="4757" spans="8:8" s="32" customFormat="1" ht="12.75" customHeight="1" x14ac:dyDescent="0.2">
      <c r="H4757" s="36"/>
    </row>
    <row r="4758" spans="8:8" s="32" customFormat="1" ht="12.75" customHeight="1" x14ac:dyDescent="0.2">
      <c r="H4758" s="36"/>
    </row>
    <row r="4759" spans="8:8" s="32" customFormat="1" ht="12.75" customHeight="1" x14ac:dyDescent="0.2">
      <c r="H4759" s="36"/>
    </row>
    <row r="4760" spans="8:8" s="32" customFormat="1" ht="12.75" customHeight="1" x14ac:dyDescent="0.2">
      <c r="H4760" s="36"/>
    </row>
    <row r="4761" spans="8:8" s="32" customFormat="1" ht="12.75" customHeight="1" x14ac:dyDescent="0.2">
      <c r="H4761" s="36"/>
    </row>
    <row r="4762" spans="8:8" s="32" customFormat="1" ht="12.75" customHeight="1" x14ac:dyDescent="0.2">
      <c r="H4762" s="36"/>
    </row>
    <row r="4763" spans="8:8" s="32" customFormat="1" ht="12.75" customHeight="1" x14ac:dyDescent="0.2">
      <c r="H4763" s="36"/>
    </row>
    <row r="4764" spans="8:8" s="32" customFormat="1" ht="12.75" customHeight="1" x14ac:dyDescent="0.2">
      <c r="H4764" s="36"/>
    </row>
    <row r="4765" spans="8:8" s="32" customFormat="1" ht="12.75" customHeight="1" x14ac:dyDescent="0.2">
      <c r="H4765" s="36"/>
    </row>
    <row r="4766" spans="8:8" s="32" customFormat="1" ht="12.75" customHeight="1" x14ac:dyDescent="0.2">
      <c r="H4766" s="36"/>
    </row>
    <row r="4767" spans="8:8" s="32" customFormat="1" ht="12.75" customHeight="1" x14ac:dyDescent="0.2">
      <c r="H4767" s="36"/>
    </row>
    <row r="4768" spans="8:8" s="32" customFormat="1" ht="12.75" customHeight="1" x14ac:dyDescent="0.2">
      <c r="H4768" s="36"/>
    </row>
    <row r="4769" spans="8:8" s="32" customFormat="1" ht="12.75" customHeight="1" x14ac:dyDescent="0.2">
      <c r="H4769" s="36"/>
    </row>
    <row r="4770" spans="8:8" s="32" customFormat="1" ht="12.75" customHeight="1" x14ac:dyDescent="0.2">
      <c r="H4770" s="36"/>
    </row>
    <row r="4771" spans="8:8" s="32" customFormat="1" ht="12.75" customHeight="1" x14ac:dyDescent="0.2">
      <c r="H4771" s="36"/>
    </row>
    <row r="4772" spans="8:8" s="32" customFormat="1" ht="12.75" customHeight="1" x14ac:dyDescent="0.2">
      <c r="H4772" s="36"/>
    </row>
    <row r="4773" spans="8:8" s="32" customFormat="1" ht="12.75" customHeight="1" x14ac:dyDescent="0.2">
      <c r="H4773" s="36"/>
    </row>
    <row r="4774" spans="8:8" s="32" customFormat="1" ht="12.75" customHeight="1" x14ac:dyDescent="0.2">
      <c r="H4774" s="36"/>
    </row>
    <row r="4775" spans="8:8" s="32" customFormat="1" ht="12.75" customHeight="1" x14ac:dyDescent="0.2">
      <c r="H4775" s="36"/>
    </row>
    <row r="4776" spans="8:8" s="32" customFormat="1" ht="12.75" customHeight="1" x14ac:dyDescent="0.2">
      <c r="H4776" s="36"/>
    </row>
    <row r="4777" spans="8:8" s="32" customFormat="1" ht="12.75" customHeight="1" x14ac:dyDescent="0.2">
      <c r="H4777" s="36"/>
    </row>
    <row r="4778" spans="8:8" s="32" customFormat="1" ht="12.75" customHeight="1" x14ac:dyDescent="0.2">
      <c r="H4778" s="36"/>
    </row>
    <row r="4779" spans="8:8" s="32" customFormat="1" ht="12.75" customHeight="1" x14ac:dyDescent="0.2">
      <c r="H4779" s="36"/>
    </row>
    <row r="4780" spans="8:8" s="32" customFormat="1" ht="12.75" customHeight="1" x14ac:dyDescent="0.2">
      <c r="H4780" s="36"/>
    </row>
    <row r="4781" spans="8:8" s="32" customFormat="1" ht="12.75" customHeight="1" x14ac:dyDescent="0.2">
      <c r="H4781" s="36"/>
    </row>
    <row r="4782" spans="8:8" s="32" customFormat="1" ht="12.75" customHeight="1" x14ac:dyDescent="0.2">
      <c r="H4782" s="36"/>
    </row>
    <row r="4783" spans="8:8" s="32" customFormat="1" ht="12.75" customHeight="1" x14ac:dyDescent="0.2">
      <c r="H4783" s="36"/>
    </row>
    <row r="4784" spans="8:8" s="32" customFormat="1" ht="12.75" customHeight="1" x14ac:dyDescent="0.2">
      <c r="H4784" s="36"/>
    </row>
    <row r="4785" spans="8:8" s="32" customFormat="1" ht="12.75" customHeight="1" x14ac:dyDescent="0.2">
      <c r="H4785" s="36"/>
    </row>
    <row r="4786" spans="8:8" s="32" customFormat="1" ht="12.75" customHeight="1" x14ac:dyDescent="0.2">
      <c r="H4786" s="36"/>
    </row>
    <row r="4787" spans="8:8" s="32" customFormat="1" ht="12.75" customHeight="1" x14ac:dyDescent="0.2">
      <c r="H4787" s="36"/>
    </row>
    <row r="4788" spans="8:8" s="32" customFormat="1" ht="12.75" customHeight="1" x14ac:dyDescent="0.2">
      <c r="H4788" s="36"/>
    </row>
    <row r="4789" spans="8:8" s="32" customFormat="1" ht="12.75" customHeight="1" x14ac:dyDescent="0.2">
      <c r="H4789" s="36"/>
    </row>
    <row r="4790" spans="8:8" s="32" customFormat="1" ht="12.75" customHeight="1" x14ac:dyDescent="0.2">
      <c r="H4790" s="36"/>
    </row>
    <row r="4791" spans="8:8" s="32" customFormat="1" ht="12.75" customHeight="1" x14ac:dyDescent="0.2">
      <c r="H4791" s="36"/>
    </row>
    <row r="4792" spans="8:8" s="32" customFormat="1" ht="12.75" customHeight="1" x14ac:dyDescent="0.2">
      <c r="H4792" s="36"/>
    </row>
    <row r="4793" spans="8:8" s="32" customFormat="1" ht="12.75" customHeight="1" x14ac:dyDescent="0.2">
      <c r="H4793" s="36"/>
    </row>
    <row r="4794" spans="8:8" s="32" customFormat="1" ht="12.75" customHeight="1" x14ac:dyDescent="0.2">
      <c r="H4794" s="36"/>
    </row>
    <row r="4795" spans="8:8" s="32" customFormat="1" ht="12.75" customHeight="1" x14ac:dyDescent="0.2">
      <c r="H4795" s="36"/>
    </row>
    <row r="4796" spans="8:8" s="32" customFormat="1" ht="12.75" customHeight="1" x14ac:dyDescent="0.2">
      <c r="H4796" s="36"/>
    </row>
    <row r="4797" spans="8:8" s="32" customFormat="1" ht="12.75" customHeight="1" x14ac:dyDescent="0.2">
      <c r="H4797" s="36"/>
    </row>
    <row r="4798" spans="8:8" s="32" customFormat="1" ht="12.75" customHeight="1" x14ac:dyDescent="0.2">
      <c r="H4798" s="36"/>
    </row>
    <row r="4799" spans="8:8" s="32" customFormat="1" ht="12.75" customHeight="1" x14ac:dyDescent="0.2">
      <c r="H4799" s="36"/>
    </row>
    <row r="4800" spans="8:8" s="32" customFormat="1" ht="12.75" customHeight="1" x14ac:dyDescent="0.2">
      <c r="H4800" s="36"/>
    </row>
    <row r="4801" spans="8:8" s="32" customFormat="1" ht="12.75" customHeight="1" x14ac:dyDescent="0.2">
      <c r="H4801" s="36"/>
    </row>
    <row r="4802" spans="8:8" s="32" customFormat="1" ht="12.75" customHeight="1" x14ac:dyDescent="0.2">
      <c r="H4802" s="36"/>
    </row>
    <row r="4803" spans="8:8" s="32" customFormat="1" ht="12.75" customHeight="1" x14ac:dyDescent="0.2">
      <c r="H4803" s="36"/>
    </row>
    <row r="4804" spans="8:8" s="32" customFormat="1" ht="12.75" customHeight="1" x14ac:dyDescent="0.2">
      <c r="H4804" s="36"/>
    </row>
    <row r="4805" spans="8:8" s="32" customFormat="1" ht="12.75" customHeight="1" x14ac:dyDescent="0.2">
      <c r="H4805" s="36"/>
    </row>
    <row r="4806" spans="8:8" s="32" customFormat="1" ht="12.75" customHeight="1" x14ac:dyDescent="0.2">
      <c r="H4806" s="36"/>
    </row>
    <row r="4807" spans="8:8" s="32" customFormat="1" ht="12.75" customHeight="1" x14ac:dyDescent="0.2">
      <c r="H4807" s="36"/>
    </row>
    <row r="4808" spans="8:8" s="32" customFormat="1" ht="12.75" customHeight="1" x14ac:dyDescent="0.2">
      <c r="H4808" s="36"/>
    </row>
    <row r="4809" spans="8:8" s="32" customFormat="1" ht="12.75" customHeight="1" x14ac:dyDescent="0.2">
      <c r="H4809" s="36"/>
    </row>
    <row r="4810" spans="8:8" s="32" customFormat="1" ht="12.75" customHeight="1" x14ac:dyDescent="0.2">
      <c r="H4810" s="36"/>
    </row>
    <row r="4811" spans="8:8" s="32" customFormat="1" ht="12.75" customHeight="1" x14ac:dyDescent="0.2">
      <c r="H4811" s="36"/>
    </row>
    <row r="4812" spans="8:8" s="32" customFormat="1" ht="12.75" customHeight="1" x14ac:dyDescent="0.2">
      <c r="H4812" s="36"/>
    </row>
    <row r="4813" spans="8:8" s="32" customFormat="1" ht="12.75" customHeight="1" x14ac:dyDescent="0.2">
      <c r="H4813" s="36"/>
    </row>
    <row r="4814" spans="8:8" s="32" customFormat="1" ht="12.75" customHeight="1" x14ac:dyDescent="0.2">
      <c r="H4814" s="36"/>
    </row>
    <row r="4815" spans="8:8" s="32" customFormat="1" ht="12.75" customHeight="1" x14ac:dyDescent="0.2">
      <c r="H4815" s="36"/>
    </row>
    <row r="4816" spans="8:8" s="32" customFormat="1" ht="12.75" customHeight="1" x14ac:dyDescent="0.2">
      <c r="H4816" s="36"/>
    </row>
    <row r="4817" spans="8:8" s="32" customFormat="1" ht="12.75" customHeight="1" x14ac:dyDescent="0.2">
      <c r="H4817" s="36"/>
    </row>
    <row r="4818" spans="8:8" s="32" customFormat="1" ht="12.75" customHeight="1" x14ac:dyDescent="0.2">
      <c r="H4818" s="36"/>
    </row>
    <row r="4819" spans="8:8" s="32" customFormat="1" ht="12.75" customHeight="1" x14ac:dyDescent="0.2">
      <c r="H4819" s="36"/>
    </row>
    <row r="4820" spans="8:8" s="32" customFormat="1" ht="12.75" customHeight="1" x14ac:dyDescent="0.2">
      <c r="H4820" s="36"/>
    </row>
    <row r="4821" spans="8:8" s="32" customFormat="1" ht="12.75" customHeight="1" x14ac:dyDescent="0.2">
      <c r="H4821" s="36"/>
    </row>
    <row r="4822" spans="8:8" s="32" customFormat="1" ht="12.75" customHeight="1" x14ac:dyDescent="0.2">
      <c r="H4822" s="36"/>
    </row>
    <row r="4823" spans="8:8" s="32" customFormat="1" ht="12.75" customHeight="1" x14ac:dyDescent="0.2">
      <c r="H4823" s="36"/>
    </row>
    <row r="4824" spans="8:8" s="32" customFormat="1" ht="12.75" customHeight="1" x14ac:dyDescent="0.2">
      <c r="H4824" s="36"/>
    </row>
    <row r="4825" spans="8:8" s="32" customFormat="1" ht="12.75" customHeight="1" x14ac:dyDescent="0.2">
      <c r="H4825" s="36"/>
    </row>
    <row r="4826" spans="8:8" s="32" customFormat="1" ht="12.75" customHeight="1" x14ac:dyDescent="0.2">
      <c r="H4826" s="36"/>
    </row>
    <row r="4827" spans="8:8" s="32" customFormat="1" ht="12.75" customHeight="1" x14ac:dyDescent="0.2">
      <c r="H4827" s="36"/>
    </row>
    <row r="4828" spans="8:8" s="32" customFormat="1" ht="12.75" customHeight="1" x14ac:dyDescent="0.2">
      <c r="H4828" s="36"/>
    </row>
    <row r="4829" spans="8:8" s="32" customFormat="1" ht="12.75" customHeight="1" x14ac:dyDescent="0.2">
      <c r="H4829" s="36"/>
    </row>
    <row r="4830" spans="8:8" s="32" customFormat="1" ht="12.75" customHeight="1" x14ac:dyDescent="0.2">
      <c r="H4830" s="36"/>
    </row>
    <row r="4831" spans="8:8" s="32" customFormat="1" ht="12.75" customHeight="1" x14ac:dyDescent="0.2">
      <c r="H4831" s="36"/>
    </row>
    <row r="4832" spans="8:8" s="32" customFormat="1" ht="12.75" customHeight="1" x14ac:dyDescent="0.2">
      <c r="H4832" s="36"/>
    </row>
    <row r="4833" spans="8:8" s="32" customFormat="1" ht="12.75" customHeight="1" x14ac:dyDescent="0.2">
      <c r="H4833" s="36"/>
    </row>
    <row r="4834" spans="8:8" s="32" customFormat="1" ht="12.75" customHeight="1" x14ac:dyDescent="0.2">
      <c r="H4834" s="36"/>
    </row>
    <row r="4835" spans="8:8" s="32" customFormat="1" ht="12.75" customHeight="1" x14ac:dyDescent="0.2">
      <c r="H4835" s="36"/>
    </row>
    <row r="4836" spans="8:8" s="32" customFormat="1" ht="12.75" customHeight="1" x14ac:dyDescent="0.2">
      <c r="H4836" s="36"/>
    </row>
    <row r="4837" spans="8:8" s="32" customFormat="1" ht="12.75" customHeight="1" x14ac:dyDescent="0.2">
      <c r="H4837" s="36"/>
    </row>
    <row r="4838" spans="8:8" s="32" customFormat="1" ht="12.75" customHeight="1" x14ac:dyDescent="0.2">
      <c r="H4838" s="36"/>
    </row>
    <row r="4839" spans="8:8" s="32" customFormat="1" ht="12.75" customHeight="1" x14ac:dyDescent="0.2">
      <c r="H4839" s="36"/>
    </row>
    <row r="4840" spans="8:8" s="32" customFormat="1" ht="12.75" customHeight="1" x14ac:dyDescent="0.2">
      <c r="H4840" s="36"/>
    </row>
    <row r="4841" spans="8:8" s="32" customFormat="1" ht="12.75" customHeight="1" x14ac:dyDescent="0.2">
      <c r="H4841" s="36"/>
    </row>
    <row r="4842" spans="8:8" s="32" customFormat="1" ht="12.75" customHeight="1" x14ac:dyDescent="0.2">
      <c r="H4842" s="36"/>
    </row>
    <row r="4843" spans="8:8" s="32" customFormat="1" ht="12.75" customHeight="1" x14ac:dyDescent="0.2">
      <c r="H4843" s="36"/>
    </row>
    <row r="4844" spans="8:8" s="32" customFormat="1" ht="12.75" customHeight="1" x14ac:dyDescent="0.2">
      <c r="H4844" s="36"/>
    </row>
    <row r="4845" spans="8:8" s="32" customFormat="1" ht="12.75" customHeight="1" x14ac:dyDescent="0.2">
      <c r="H4845" s="36"/>
    </row>
    <row r="4846" spans="8:8" s="32" customFormat="1" ht="12.75" customHeight="1" x14ac:dyDescent="0.2">
      <c r="H4846" s="36"/>
    </row>
    <row r="4847" spans="8:8" s="32" customFormat="1" ht="12.75" customHeight="1" x14ac:dyDescent="0.2">
      <c r="H4847" s="36"/>
    </row>
    <row r="4848" spans="8:8" s="32" customFormat="1" ht="12.75" customHeight="1" x14ac:dyDescent="0.2">
      <c r="H4848" s="36"/>
    </row>
    <row r="4849" spans="8:8" s="32" customFormat="1" ht="12.75" customHeight="1" x14ac:dyDescent="0.2">
      <c r="H4849" s="36"/>
    </row>
    <row r="4850" spans="8:8" s="32" customFormat="1" ht="12.75" customHeight="1" x14ac:dyDescent="0.2">
      <c r="H4850" s="36"/>
    </row>
    <row r="4851" spans="8:8" s="32" customFormat="1" ht="12.75" customHeight="1" x14ac:dyDescent="0.2">
      <c r="H4851" s="36"/>
    </row>
    <row r="4852" spans="8:8" s="32" customFormat="1" ht="12.75" customHeight="1" x14ac:dyDescent="0.2">
      <c r="H4852" s="36"/>
    </row>
    <row r="4853" spans="8:8" s="32" customFormat="1" ht="12.75" customHeight="1" x14ac:dyDescent="0.2">
      <c r="H4853" s="36"/>
    </row>
    <row r="4854" spans="8:8" s="32" customFormat="1" ht="12.75" customHeight="1" x14ac:dyDescent="0.2">
      <c r="H4854" s="36"/>
    </row>
    <row r="4855" spans="8:8" s="32" customFormat="1" ht="12.75" customHeight="1" x14ac:dyDescent="0.2">
      <c r="H4855" s="36"/>
    </row>
    <row r="4856" spans="8:8" s="32" customFormat="1" ht="12.75" customHeight="1" x14ac:dyDescent="0.2">
      <c r="H4856" s="36"/>
    </row>
    <row r="4857" spans="8:8" s="32" customFormat="1" ht="12.75" customHeight="1" x14ac:dyDescent="0.2">
      <c r="H4857" s="36"/>
    </row>
    <row r="4858" spans="8:8" s="32" customFormat="1" ht="12.75" customHeight="1" x14ac:dyDescent="0.2">
      <c r="H4858" s="36"/>
    </row>
    <row r="4859" spans="8:8" s="32" customFormat="1" ht="12.75" customHeight="1" x14ac:dyDescent="0.2">
      <c r="H4859" s="36"/>
    </row>
    <row r="4860" spans="8:8" s="32" customFormat="1" ht="12.75" customHeight="1" x14ac:dyDescent="0.2">
      <c r="H4860" s="36"/>
    </row>
    <row r="4861" spans="8:8" s="32" customFormat="1" ht="12.75" customHeight="1" x14ac:dyDescent="0.2">
      <c r="H4861" s="36"/>
    </row>
    <row r="4862" spans="8:8" s="32" customFormat="1" ht="12.75" customHeight="1" x14ac:dyDescent="0.2">
      <c r="H4862" s="36"/>
    </row>
    <row r="4863" spans="8:8" s="32" customFormat="1" ht="12.75" customHeight="1" x14ac:dyDescent="0.2">
      <c r="H4863" s="36"/>
    </row>
    <row r="4864" spans="8:8" s="32" customFormat="1" ht="12.75" customHeight="1" x14ac:dyDescent="0.2">
      <c r="H4864" s="36"/>
    </row>
    <row r="4865" spans="8:8" s="32" customFormat="1" ht="12.75" customHeight="1" x14ac:dyDescent="0.2">
      <c r="H4865" s="36"/>
    </row>
    <row r="4866" spans="8:8" s="32" customFormat="1" ht="12.75" customHeight="1" x14ac:dyDescent="0.2">
      <c r="H4866" s="36"/>
    </row>
    <row r="4867" spans="8:8" s="32" customFormat="1" ht="12.75" customHeight="1" x14ac:dyDescent="0.2">
      <c r="H4867" s="36"/>
    </row>
    <row r="4868" spans="8:8" s="32" customFormat="1" ht="12.75" customHeight="1" x14ac:dyDescent="0.2">
      <c r="H4868" s="36"/>
    </row>
    <row r="4869" spans="8:8" s="32" customFormat="1" ht="12.75" customHeight="1" x14ac:dyDescent="0.2">
      <c r="H4869" s="36"/>
    </row>
    <row r="4870" spans="8:8" s="32" customFormat="1" ht="12.75" customHeight="1" x14ac:dyDescent="0.2">
      <c r="H4870" s="36"/>
    </row>
    <row r="4871" spans="8:8" s="32" customFormat="1" ht="12.75" customHeight="1" x14ac:dyDescent="0.2">
      <c r="H4871" s="36"/>
    </row>
    <row r="4872" spans="8:8" s="32" customFormat="1" ht="12.75" customHeight="1" x14ac:dyDescent="0.2">
      <c r="H4872" s="36"/>
    </row>
    <row r="4873" spans="8:8" s="32" customFormat="1" ht="12.75" customHeight="1" x14ac:dyDescent="0.2">
      <c r="H4873" s="36"/>
    </row>
    <row r="4874" spans="8:8" s="32" customFormat="1" ht="12.75" customHeight="1" x14ac:dyDescent="0.2">
      <c r="H4874" s="36"/>
    </row>
    <row r="4875" spans="8:8" s="32" customFormat="1" ht="12.75" customHeight="1" x14ac:dyDescent="0.2">
      <c r="H4875" s="36"/>
    </row>
    <row r="4876" spans="8:8" s="32" customFormat="1" ht="12.75" customHeight="1" x14ac:dyDescent="0.2">
      <c r="H4876" s="36"/>
    </row>
    <row r="4877" spans="8:8" s="32" customFormat="1" ht="12.75" customHeight="1" x14ac:dyDescent="0.2">
      <c r="H4877" s="36"/>
    </row>
    <row r="4878" spans="8:8" s="32" customFormat="1" ht="12.75" customHeight="1" x14ac:dyDescent="0.2">
      <c r="H4878" s="36"/>
    </row>
    <row r="4879" spans="8:8" s="32" customFormat="1" ht="12.75" customHeight="1" x14ac:dyDescent="0.2">
      <c r="H4879" s="36"/>
    </row>
    <row r="4880" spans="8:8" s="32" customFormat="1" ht="12.75" customHeight="1" x14ac:dyDescent="0.2">
      <c r="H4880" s="36"/>
    </row>
    <row r="4881" spans="8:8" s="32" customFormat="1" ht="12.75" customHeight="1" x14ac:dyDescent="0.2">
      <c r="H4881" s="36"/>
    </row>
    <row r="4882" spans="8:8" s="32" customFormat="1" ht="12.75" customHeight="1" x14ac:dyDescent="0.2">
      <c r="H4882" s="36"/>
    </row>
    <row r="4883" spans="8:8" s="32" customFormat="1" ht="12.75" customHeight="1" x14ac:dyDescent="0.2">
      <c r="H4883" s="36"/>
    </row>
    <row r="4884" spans="8:8" s="32" customFormat="1" ht="12.75" customHeight="1" x14ac:dyDescent="0.2">
      <c r="H4884" s="36"/>
    </row>
    <row r="4885" spans="8:8" s="32" customFormat="1" ht="12.75" customHeight="1" x14ac:dyDescent="0.2">
      <c r="H4885" s="36"/>
    </row>
    <row r="4886" spans="8:8" s="32" customFormat="1" ht="12.75" customHeight="1" x14ac:dyDescent="0.2">
      <c r="H4886" s="36"/>
    </row>
    <row r="4887" spans="8:8" s="32" customFormat="1" ht="12.75" customHeight="1" x14ac:dyDescent="0.2">
      <c r="H4887" s="36"/>
    </row>
    <row r="4888" spans="8:8" s="32" customFormat="1" ht="12.75" customHeight="1" x14ac:dyDescent="0.2">
      <c r="H4888" s="36"/>
    </row>
    <row r="4889" spans="8:8" s="32" customFormat="1" ht="12.75" customHeight="1" x14ac:dyDescent="0.2">
      <c r="H4889" s="36"/>
    </row>
    <row r="4890" spans="8:8" s="32" customFormat="1" ht="12.75" customHeight="1" x14ac:dyDescent="0.2">
      <c r="H4890" s="36"/>
    </row>
    <row r="4891" spans="8:8" s="32" customFormat="1" ht="12.75" customHeight="1" x14ac:dyDescent="0.2">
      <c r="H4891" s="36"/>
    </row>
    <row r="4892" spans="8:8" s="32" customFormat="1" ht="12.75" customHeight="1" x14ac:dyDescent="0.2">
      <c r="H4892" s="36"/>
    </row>
    <row r="4893" spans="8:8" s="32" customFormat="1" ht="12.75" customHeight="1" x14ac:dyDescent="0.2">
      <c r="H4893" s="36"/>
    </row>
    <row r="4894" spans="8:8" s="32" customFormat="1" ht="12.75" customHeight="1" x14ac:dyDescent="0.2">
      <c r="H4894" s="36"/>
    </row>
    <row r="4895" spans="8:8" s="32" customFormat="1" ht="12.75" customHeight="1" x14ac:dyDescent="0.2">
      <c r="H4895" s="36"/>
    </row>
    <row r="4896" spans="8:8" s="32" customFormat="1" ht="12.75" customHeight="1" x14ac:dyDescent="0.2">
      <c r="H4896" s="36"/>
    </row>
    <row r="4897" spans="8:8" s="32" customFormat="1" ht="12.75" customHeight="1" x14ac:dyDescent="0.2">
      <c r="H4897" s="36"/>
    </row>
    <row r="4898" spans="8:8" s="32" customFormat="1" ht="12.75" customHeight="1" x14ac:dyDescent="0.2">
      <c r="H4898" s="36"/>
    </row>
    <row r="4899" spans="8:8" s="32" customFormat="1" ht="12.75" customHeight="1" x14ac:dyDescent="0.2">
      <c r="H4899" s="36"/>
    </row>
    <row r="4900" spans="8:8" s="32" customFormat="1" ht="12.75" customHeight="1" x14ac:dyDescent="0.2">
      <c r="H4900" s="36"/>
    </row>
    <row r="4901" spans="8:8" s="32" customFormat="1" ht="12.75" customHeight="1" x14ac:dyDescent="0.2">
      <c r="H4901" s="36"/>
    </row>
    <row r="4902" spans="8:8" s="32" customFormat="1" ht="12.75" customHeight="1" x14ac:dyDescent="0.2">
      <c r="H4902" s="36"/>
    </row>
    <row r="4903" spans="8:8" s="32" customFormat="1" ht="12.75" customHeight="1" x14ac:dyDescent="0.2">
      <c r="H4903" s="36"/>
    </row>
    <row r="4904" spans="8:8" s="32" customFormat="1" ht="12.75" customHeight="1" x14ac:dyDescent="0.2">
      <c r="H4904" s="36"/>
    </row>
    <row r="4905" spans="8:8" s="32" customFormat="1" ht="12.75" customHeight="1" x14ac:dyDescent="0.2">
      <c r="H4905" s="36"/>
    </row>
    <row r="4906" spans="8:8" s="32" customFormat="1" ht="12.75" customHeight="1" x14ac:dyDescent="0.2">
      <c r="H4906" s="36"/>
    </row>
    <row r="4907" spans="8:8" s="32" customFormat="1" ht="12.75" customHeight="1" x14ac:dyDescent="0.2">
      <c r="H4907" s="36"/>
    </row>
    <row r="4908" spans="8:8" s="32" customFormat="1" ht="12.75" customHeight="1" x14ac:dyDescent="0.2">
      <c r="H4908" s="36"/>
    </row>
    <row r="4909" spans="8:8" s="32" customFormat="1" ht="12.75" customHeight="1" x14ac:dyDescent="0.2">
      <c r="H4909" s="36"/>
    </row>
    <row r="4910" spans="8:8" s="32" customFormat="1" ht="12.75" customHeight="1" x14ac:dyDescent="0.2">
      <c r="H4910" s="36"/>
    </row>
    <row r="4911" spans="8:8" s="32" customFormat="1" ht="12.75" customHeight="1" x14ac:dyDescent="0.2">
      <c r="H4911" s="36"/>
    </row>
    <row r="4912" spans="8:8" s="32" customFormat="1" ht="12.75" customHeight="1" x14ac:dyDescent="0.2">
      <c r="H4912" s="36"/>
    </row>
    <row r="4913" spans="8:8" s="32" customFormat="1" ht="12.75" customHeight="1" x14ac:dyDescent="0.2">
      <c r="H4913" s="36"/>
    </row>
    <row r="4914" spans="8:8" s="32" customFormat="1" ht="12.75" customHeight="1" x14ac:dyDescent="0.2">
      <c r="H4914" s="36"/>
    </row>
    <row r="4915" spans="8:8" s="32" customFormat="1" ht="12.75" customHeight="1" x14ac:dyDescent="0.2">
      <c r="H4915" s="36"/>
    </row>
    <row r="4916" spans="8:8" s="32" customFormat="1" ht="12.75" customHeight="1" x14ac:dyDescent="0.2">
      <c r="H4916" s="36"/>
    </row>
    <row r="4917" spans="8:8" s="32" customFormat="1" ht="12.75" customHeight="1" x14ac:dyDescent="0.2">
      <c r="H4917" s="36"/>
    </row>
    <row r="4918" spans="8:8" s="32" customFormat="1" ht="12.75" customHeight="1" x14ac:dyDescent="0.2">
      <c r="H4918" s="36"/>
    </row>
    <row r="4919" spans="8:8" s="32" customFormat="1" ht="12.75" customHeight="1" x14ac:dyDescent="0.2">
      <c r="H4919" s="36"/>
    </row>
    <row r="4920" spans="8:8" s="32" customFormat="1" ht="12.75" customHeight="1" x14ac:dyDescent="0.2">
      <c r="H4920" s="36"/>
    </row>
    <row r="4921" spans="8:8" s="32" customFormat="1" ht="12.75" customHeight="1" x14ac:dyDescent="0.2">
      <c r="H4921" s="36"/>
    </row>
    <row r="4922" spans="8:8" s="32" customFormat="1" ht="12.75" customHeight="1" x14ac:dyDescent="0.2">
      <c r="H4922" s="36"/>
    </row>
    <row r="4923" spans="8:8" s="32" customFormat="1" ht="12.75" customHeight="1" x14ac:dyDescent="0.2">
      <c r="H4923" s="36"/>
    </row>
    <row r="4924" spans="8:8" s="32" customFormat="1" ht="12.75" customHeight="1" x14ac:dyDescent="0.2">
      <c r="H4924" s="36"/>
    </row>
    <row r="4925" spans="8:8" s="32" customFormat="1" ht="12.75" customHeight="1" x14ac:dyDescent="0.2">
      <c r="H4925" s="36"/>
    </row>
    <row r="4926" spans="8:8" s="32" customFormat="1" ht="12.75" customHeight="1" x14ac:dyDescent="0.2">
      <c r="H4926" s="36"/>
    </row>
    <row r="4927" spans="8:8" s="32" customFormat="1" ht="12.75" customHeight="1" x14ac:dyDescent="0.2">
      <c r="H4927" s="36"/>
    </row>
    <row r="4928" spans="8:8" s="32" customFormat="1" ht="12.75" customHeight="1" x14ac:dyDescent="0.2">
      <c r="H4928" s="36"/>
    </row>
    <row r="4929" spans="8:8" s="32" customFormat="1" ht="12.75" customHeight="1" x14ac:dyDescent="0.2">
      <c r="H4929" s="36"/>
    </row>
    <row r="4930" spans="8:8" s="32" customFormat="1" ht="12.75" customHeight="1" x14ac:dyDescent="0.2">
      <c r="H4930" s="36"/>
    </row>
    <row r="4931" spans="8:8" s="32" customFormat="1" ht="12.75" customHeight="1" x14ac:dyDescent="0.2">
      <c r="H4931" s="36"/>
    </row>
    <row r="4932" spans="8:8" s="32" customFormat="1" ht="12.75" customHeight="1" x14ac:dyDescent="0.2">
      <c r="H4932" s="36"/>
    </row>
    <row r="4933" spans="8:8" s="32" customFormat="1" ht="12.75" customHeight="1" x14ac:dyDescent="0.2">
      <c r="H4933" s="36"/>
    </row>
    <row r="4934" spans="8:8" s="32" customFormat="1" ht="12.75" customHeight="1" x14ac:dyDescent="0.2">
      <c r="H4934" s="36"/>
    </row>
    <row r="4935" spans="8:8" s="32" customFormat="1" ht="12.75" customHeight="1" x14ac:dyDescent="0.2">
      <c r="H4935" s="36"/>
    </row>
    <row r="4936" spans="8:8" s="32" customFormat="1" ht="12.75" customHeight="1" x14ac:dyDescent="0.2">
      <c r="H4936" s="36"/>
    </row>
    <row r="4937" spans="8:8" s="32" customFormat="1" ht="12.75" customHeight="1" x14ac:dyDescent="0.2">
      <c r="H4937" s="36"/>
    </row>
    <row r="4938" spans="8:8" s="32" customFormat="1" ht="12.75" customHeight="1" x14ac:dyDescent="0.2">
      <c r="H4938" s="36"/>
    </row>
    <row r="4939" spans="8:8" s="32" customFormat="1" ht="12.75" customHeight="1" x14ac:dyDescent="0.2">
      <c r="H4939" s="36"/>
    </row>
    <row r="4940" spans="8:8" s="32" customFormat="1" ht="12.75" customHeight="1" x14ac:dyDescent="0.2">
      <c r="H4940" s="36"/>
    </row>
    <row r="4941" spans="8:8" s="32" customFormat="1" ht="12.75" customHeight="1" x14ac:dyDescent="0.2">
      <c r="H4941" s="36"/>
    </row>
    <row r="4942" spans="8:8" s="32" customFormat="1" ht="12.75" customHeight="1" x14ac:dyDescent="0.2">
      <c r="H4942" s="36"/>
    </row>
    <row r="4943" spans="8:8" s="32" customFormat="1" ht="12.75" customHeight="1" x14ac:dyDescent="0.2">
      <c r="H4943" s="36"/>
    </row>
    <row r="4944" spans="8:8" s="32" customFormat="1" ht="12.75" customHeight="1" x14ac:dyDescent="0.2">
      <c r="H4944" s="36"/>
    </row>
    <row r="4945" spans="8:8" s="32" customFormat="1" ht="12.75" customHeight="1" x14ac:dyDescent="0.2">
      <c r="H4945" s="36"/>
    </row>
    <row r="4946" spans="8:8" s="32" customFormat="1" ht="12.75" customHeight="1" x14ac:dyDescent="0.2">
      <c r="H4946" s="36"/>
    </row>
    <row r="4947" spans="8:8" s="32" customFormat="1" ht="12.75" customHeight="1" x14ac:dyDescent="0.2">
      <c r="H4947" s="36"/>
    </row>
    <row r="4948" spans="8:8" s="32" customFormat="1" ht="12.75" customHeight="1" x14ac:dyDescent="0.2">
      <c r="H4948" s="36"/>
    </row>
    <row r="4949" spans="8:8" s="32" customFormat="1" ht="12.75" customHeight="1" x14ac:dyDescent="0.2">
      <c r="H4949" s="36"/>
    </row>
    <row r="4950" spans="8:8" s="32" customFormat="1" ht="12.75" customHeight="1" x14ac:dyDescent="0.2">
      <c r="H4950" s="36"/>
    </row>
    <row r="4951" spans="8:8" s="32" customFormat="1" ht="12.75" customHeight="1" x14ac:dyDescent="0.2">
      <c r="H4951" s="36"/>
    </row>
    <row r="4952" spans="8:8" s="32" customFormat="1" ht="12.75" customHeight="1" x14ac:dyDescent="0.2">
      <c r="H4952" s="36"/>
    </row>
    <row r="4953" spans="8:8" s="32" customFormat="1" ht="12.75" customHeight="1" x14ac:dyDescent="0.2">
      <c r="H4953" s="36"/>
    </row>
    <row r="4954" spans="8:8" s="32" customFormat="1" ht="12.75" customHeight="1" x14ac:dyDescent="0.2">
      <c r="H4954" s="36"/>
    </row>
    <row r="4955" spans="8:8" s="32" customFormat="1" ht="12.75" customHeight="1" x14ac:dyDescent="0.2">
      <c r="H4955" s="36"/>
    </row>
    <row r="4956" spans="8:8" s="32" customFormat="1" ht="12.75" customHeight="1" x14ac:dyDescent="0.2">
      <c r="H4956" s="36"/>
    </row>
    <row r="4957" spans="8:8" s="32" customFormat="1" ht="12.75" customHeight="1" x14ac:dyDescent="0.2">
      <c r="H4957" s="36"/>
    </row>
    <row r="4958" spans="8:8" s="32" customFormat="1" ht="12.75" customHeight="1" x14ac:dyDescent="0.2">
      <c r="H4958" s="36"/>
    </row>
    <row r="4959" spans="8:8" s="32" customFormat="1" ht="12.75" customHeight="1" x14ac:dyDescent="0.2">
      <c r="H4959" s="36"/>
    </row>
    <row r="4960" spans="8:8" s="32" customFormat="1" ht="12.75" customHeight="1" x14ac:dyDescent="0.2">
      <c r="H4960" s="36"/>
    </row>
    <row r="4961" spans="8:8" s="32" customFormat="1" ht="12.75" customHeight="1" x14ac:dyDescent="0.2">
      <c r="H4961" s="36"/>
    </row>
    <row r="4962" spans="8:8" s="32" customFormat="1" ht="12.75" customHeight="1" x14ac:dyDescent="0.2">
      <c r="H4962" s="36"/>
    </row>
    <row r="4963" spans="8:8" s="32" customFormat="1" ht="12.75" customHeight="1" x14ac:dyDescent="0.2">
      <c r="H4963" s="36"/>
    </row>
    <row r="4964" spans="8:8" s="32" customFormat="1" ht="12.75" customHeight="1" x14ac:dyDescent="0.2">
      <c r="H4964" s="36"/>
    </row>
    <row r="4965" spans="8:8" s="32" customFormat="1" ht="12.75" customHeight="1" x14ac:dyDescent="0.2">
      <c r="H4965" s="36"/>
    </row>
    <row r="4966" spans="8:8" s="32" customFormat="1" ht="12.75" customHeight="1" x14ac:dyDescent="0.2">
      <c r="H4966" s="36"/>
    </row>
    <row r="4967" spans="8:8" s="32" customFormat="1" ht="12.75" customHeight="1" x14ac:dyDescent="0.2">
      <c r="H4967" s="36"/>
    </row>
    <row r="4968" spans="8:8" s="32" customFormat="1" ht="12.75" customHeight="1" x14ac:dyDescent="0.2">
      <c r="H4968" s="36"/>
    </row>
    <row r="4969" spans="8:8" s="32" customFormat="1" ht="12.75" customHeight="1" x14ac:dyDescent="0.2">
      <c r="H4969" s="36"/>
    </row>
    <row r="4970" spans="8:8" s="32" customFormat="1" ht="12.75" customHeight="1" x14ac:dyDescent="0.2">
      <c r="H4970" s="36"/>
    </row>
    <row r="4971" spans="8:8" s="32" customFormat="1" ht="12.75" customHeight="1" x14ac:dyDescent="0.2">
      <c r="H4971" s="36"/>
    </row>
    <row r="4972" spans="8:8" s="32" customFormat="1" ht="12.75" customHeight="1" x14ac:dyDescent="0.2">
      <c r="H4972" s="36"/>
    </row>
    <row r="4973" spans="8:8" s="32" customFormat="1" ht="12.75" customHeight="1" x14ac:dyDescent="0.2">
      <c r="H4973" s="36"/>
    </row>
    <row r="4974" spans="8:8" s="32" customFormat="1" ht="12.75" customHeight="1" x14ac:dyDescent="0.2">
      <c r="H4974" s="36"/>
    </row>
    <row r="4975" spans="8:8" s="32" customFormat="1" ht="12.75" customHeight="1" x14ac:dyDescent="0.2">
      <c r="H4975" s="36"/>
    </row>
    <row r="4976" spans="8:8" s="32" customFormat="1" ht="12.75" customHeight="1" x14ac:dyDescent="0.2">
      <c r="H4976" s="36"/>
    </row>
    <row r="4977" spans="8:8" s="32" customFormat="1" ht="12.75" customHeight="1" x14ac:dyDescent="0.2">
      <c r="H4977" s="36"/>
    </row>
    <row r="4978" spans="8:8" s="32" customFormat="1" ht="12.75" customHeight="1" x14ac:dyDescent="0.2">
      <c r="H4978" s="36"/>
    </row>
    <row r="4979" spans="8:8" s="32" customFormat="1" ht="12.75" customHeight="1" x14ac:dyDescent="0.2">
      <c r="H4979" s="36"/>
    </row>
    <row r="4980" spans="8:8" s="32" customFormat="1" ht="12.75" customHeight="1" x14ac:dyDescent="0.2">
      <c r="H4980" s="36"/>
    </row>
    <row r="4981" spans="8:8" s="32" customFormat="1" ht="12.75" customHeight="1" x14ac:dyDescent="0.2">
      <c r="H4981" s="36"/>
    </row>
    <row r="4982" spans="8:8" s="32" customFormat="1" ht="12.75" customHeight="1" x14ac:dyDescent="0.2">
      <c r="H4982" s="36"/>
    </row>
    <row r="4983" spans="8:8" s="32" customFormat="1" ht="12.75" customHeight="1" x14ac:dyDescent="0.2">
      <c r="H4983" s="36"/>
    </row>
    <row r="4984" spans="8:8" s="32" customFormat="1" ht="12.75" customHeight="1" x14ac:dyDescent="0.2">
      <c r="H4984" s="36"/>
    </row>
    <row r="4985" spans="8:8" s="32" customFormat="1" ht="12.75" customHeight="1" x14ac:dyDescent="0.2">
      <c r="H4985" s="36"/>
    </row>
    <row r="4986" spans="8:8" s="32" customFormat="1" ht="12.75" customHeight="1" x14ac:dyDescent="0.2">
      <c r="H4986" s="36"/>
    </row>
    <row r="4987" spans="8:8" s="32" customFormat="1" ht="12.75" customHeight="1" x14ac:dyDescent="0.2">
      <c r="H4987" s="36"/>
    </row>
    <row r="4988" spans="8:8" s="32" customFormat="1" ht="12.75" customHeight="1" x14ac:dyDescent="0.2">
      <c r="H4988" s="36"/>
    </row>
    <row r="4989" spans="8:8" s="32" customFormat="1" ht="12.75" customHeight="1" x14ac:dyDescent="0.2">
      <c r="H4989" s="36"/>
    </row>
    <row r="4990" spans="8:8" s="32" customFormat="1" ht="12.75" customHeight="1" x14ac:dyDescent="0.2">
      <c r="H4990" s="36"/>
    </row>
    <row r="4991" spans="8:8" s="32" customFormat="1" ht="12.75" customHeight="1" x14ac:dyDescent="0.2">
      <c r="H4991" s="36"/>
    </row>
    <row r="4992" spans="8:8" s="32" customFormat="1" ht="12.75" customHeight="1" x14ac:dyDescent="0.2">
      <c r="H4992" s="36"/>
    </row>
    <row r="4993" spans="8:8" s="32" customFormat="1" ht="12.75" customHeight="1" x14ac:dyDescent="0.2">
      <c r="H4993" s="36"/>
    </row>
    <row r="4994" spans="8:8" s="32" customFormat="1" ht="12.75" customHeight="1" x14ac:dyDescent="0.2">
      <c r="H4994" s="36"/>
    </row>
    <row r="4995" spans="8:8" s="32" customFormat="1" ht="12.75" customHeight="1" x14ac:dyDescent="0.2">
      <c r="H4995" s="36"/>
    </row>
    <row r="4996" spans="8:8" s="32" customFormat="1" ht="12.75" customHeight="1" x14ac:dyDescent="0.2">
      <c r="H4996" s="36"/>
    </row>
    <row r="4997" spans="8:8" s="32" customFormat="1" ht="12.75" customHeight="1" x14ac:dyDescent="0.2">
      <c r="H4997" s="36"/>
    </row>
    <row r="4998" spans="8:8" s="32" customFormat="1" ht="12.75" customHeight="1" x14ac:dyDescent="0.2">
      <c r="H4998" s="36"/>
    </row>
    <row r="4999" spans="8:8" s="32" customFormat="1" ht="12.75" customHeight="1" x14ac:dyDescent="0.2">
      <c r="H4999" s="36"/>
    </row>
    <row r="5000" spans="8:8" s="32" customFormat="1" ht="12.75" customHeight="1" x14ac:dyDescent="0.2">
      <c r="H5000" s="36"/>
    </row>
    <row r="5001" spans="8:8" s="32" customFormat="1" ht="12.75" customHeight="1" x14ac:dyDescent="0.2">
      <c r="H5001" s="36"/>
    </row>
    <row r="5002" spans="8:8" s="32" customFormat="1" ht="12.75" customHeight="1" x14ac:dyDescent="0.2">
      <c r="H5002" s="36"/>
    </row>
    <row r="5003" spans="8:8" s="32" customFormat="1" ht="12.75" customHeight="1" x14ac:dyDescent="0.2">
      <c r="H5003" s="36"/>
    </row>
    <row r="5004" spans="8:8" s="32" customFormat="1" ht="12.75" customHeight="1" x14ac:dyDescent="0.2">
      <c r="H5004" s="36"/>
    </row>
    <row r="5005" spans="8:8" s="32" customFormat="1" ht="12.75" customHeight="1" x14ac:dyDescent="0.2">
      <c r="H5005" s="36"/>
    </row>
    <row r="5006" spans="8:8" s="32" customFormat="1" ht="12.75" customHeight="1" x14ac:dyDescent="0.2">
      <c r="H5006" s="36"/>
    </row>
    <row r="5007" spans="8:8" s="32" customFormat="1" ht="12.75" customHeight="1" x14ac:dyDescent="0.2">
      <c r="H5007" s="36"/>
    </row>
    <row r="5008" spans="8:8" s="32" customFormat="1" ht="12.75" customHeight="1" x14ac:dyDescent="0.2">
      <c r="H5008" s="36"/>
    </row>
    <row r="5009" spans="8:8" s="32" customFormat="1" ht="12.75" customHeight="1" x14ac:dyDescent="0.2">
      <c r="H5009" s="36"/>
    </row>
    <row r="5010" spans="8:8" s="32" customFormat="1" ht="12.75" customHeight="1" x14ac:dyDescent="0.2">
      <c r="H5010" s="36"/>
    </row>
    <row r="5011" spans="8:8" s="32" customFormat="1" ht="12.75" customHeight="1" x14ac:dyDescent="0.2">
      <c r="H5011" s="36"/>
    </row>
    <row r="5012" spans="8:8" s="32" customFormat="1" ht="12.75" customHeight="1" x14ac:dyDescent="0.2">
      <c r="H5012" s="36"/>
    </row>
    <row r="5013" spans="8:8" s="32" customFormat="1" ht="12.75" customHeight="1" x14ac:dyDescent="0.2">
      <c r="H5013" s="36"/>
    </row>
    <row r="5014" spans="8:8" s="32" customFormat="1" ht="12.75" customHeight="1" x14ac:dyDescent="0.2">
      <c r="H5014" s="36"/>
    </row>
    <row r="5015" spans="8:8" s="32" customFormat="1" ht="12.75" customHeight="1" x14ac:dyDescent="0.2">
      <c r="H5015" s="36"/>
    </row>
    <row r="5016" spans="8:8" s="32" customFormat="1" ht="12.75" customHeight="1" x14ac:dyDescent="0.2">
      <c r="H5016" s="36"/>
    </row>
    <row r="5017" spans="8:8" s="32" customFormat="1" ht="12.75" customHeight="1" x14ac:dyDescent="0.2">
      <c r="H5017" s="36"/>
    </row>
    <row r="5018" spans="8:8" s="32" customFormat="1" ht="12.75" customHeight="1" x14ac:dyDescent="0.2">
      <c r="H5018" s="36"/>
    </row>
    <row r="5019" spans="8:8" s="32" customFormat="1" ht="12.75" customHeight="1" x14ac:dyDescent="0.2">
      <c r="H5019" s="36"/>
    </row>
    <row r="5020" spans="8:8" s="32" customFormat="1" ht="12.75" customHeight="1" x14ac:dyDescent="0.2">
      <c r="H5020" s="36"/>
    </row>
    <row r="5021" spans="8:8" s="32" customFormat="1" ht="12.75" customHeight="1" x14ac:dyDescent="0.2">
      <c r="H5021" s="36"/>
    </row>
    <row r="5022" spans="8:8" s="32" customFormat="1" ht="12.75" customHeight="1" x14ac:dyDescent="0.2">
      <c r="H5022" s="36"/>
    </row>
    <row r="5023" spans="8:8" s="32" customFormat="1" ht="12.75" customHeight="1" x14ac:dyDescent="0.2">
      <c r="H5023" s="36"/>
    </row>
    <row r="5024" spans="8:8" s="32" customFormat="1" ht="12.75" customHeight="1" x14ac:dyDescent="0.2">
      <c r="H5024" s="36"/>
    </row>
    <row r="5025" spans="8:8" s="32" customFormat="1" ht="12.75" customHeight="1" x14ac:dyDescent="0.2">
      <c r="H5025" s="36"/>
    </row>
    <row r="5026" spans="8:8" s="32" customFormat="1" ht="12.75" customHeight="1" x14ac:dyDescent="0.2">
      <c r="H5026" s="36"/>
    </row>
    <row r="5027" spans="8:8" s="32" customFormat="1" ht="12.75" customHeight="1" x14ac:dyDescent="0.2">
      <c r="H5027" s="36"/>
    </row>
    <row r="5028" spans="8:8" s="32" customFormat="1" ht="12.75" customHeight="1" x14ac:dyDescent="0.2">
      <c r="H5028" s="36"/>
    </row>
    <row r="5029" spans="8:8" s="32" customFormat="1" ht="12.75" customHeight="1" x14ac:dyDescent="0.2">
      <c r="H5029" s="36"/>
    </row>
    <row r="5030" spans="8:8" s="32" customFormat="1" ht="12.75" customHeight="1" x14ac:dyDescent="0.2">
      <c r="H5030" s="36"/>
    </row>
    <row r="5031" spans="8:8" s="32" customFormat="1" ht="12.75" customHeight="1" x14ac:dyDescent="0.2">
      <c r="H5031" s="36"/>
    </row>
    <row r="5032" spans="8:8" s="32" customFormat="1" ht="12.75" customHeight="1" x14ac:dyDescent="0.2">
      <c r="H5032" s="36"/>
    </row>
    <row r="5033" spans="8:8" s="32" customFormat="1" ht="12.75" customHeight="1" x14ac:dyDescent="0.2">
      <c r="H5033" s="36"/>
    </row>
    <row r="5034" spans="8:8" s="32" customFormat="1" ht="12.75" customHeight="1" x14ac:dyDescent="0.2">
      <c r="H5034" s="36"/>
    </row>
    <row r="5035" spans="8:8" s="32" customFormat="1" ht="12.75" customHeight="1" x14ac:dyDescent="0.2">
      <c r="H5035" s="36"/>
    </row>
    <row r="5036" spans="8:8" s="32" customFormat="1" ht="12.75" customHeight="1" x14ac:dyDescent="0.2">
      <c r="H5036" s="36"/>
    </row>
    <row r="5037" spans="8:8" s="32" customFormat="1" ht="12.75" customHeight="1" x14ac:dyDescent="0.2">
      <c r="H5037" s="36"/>
    </row>
    <row r="5038" spans="8:8" s="32" customFormat="1" ht="12.75" customHeight="1" x14ac:dyDescent="0.2">
      <c r="H5038" s="36"/>
    </row>
    <row r="5039" spans="8:8" s="32" customFormat="1" ht="12.75" customHeight="1" x14ac:dyDescent="0.2">
      <c r="H5039" s="36"/>
    </row>
    <row r="5040" spans="8:8" s="32" customFormat="1" ht="12.75" customHeight="1" x14ac:dyDescent="0.2">
      <c r="H5040" s="36"/>
    </row>
    <row r="5041" spans="8:8" s="32" customFormat="1" ht="12.75" customHeight="1" x14ac:dyDescent="0.2">
      <c r="H5041" s="36"/>
    </row>
    <row r="5042" spans="8:8" s="32" customFormat="1" ht="12.75" customHeight="1" x14ac:dyDescent="0.2">
      <c r="H5042" s="36"/>
    </row>
    <row r="5043" spans="8:8" s="32" customFormat="1" ht="12.75" customHeight="1" x14ac:dyDescent="0.2">
      <c r="H5043" s="36"/>
    </row>
    <row r="5044" spans="8:8" s="32" customFormat="1" ht="12.75" customHeight="1" x14ac:dyDescent="0.2">
      <c r="H5044" s="36"/>
    </row>
    <row r="5045" spans="8:8" s="32" customFormat="1" ht="12.75" customHeight="1" x14ac:dyDescent="0.2">
      <c r="H5045" s="36"/>
    </row>
    <row r="5046" spans="8:8" s="32" customFormat="1" ht="12.75" customHeight="1" x14ac:dyDescent="0.2">
      <c r="H5046" s="36"/>
    </row>
    <row r="5047" spans="8:8" s="32" customFormat="1" ht="12.75" customHeight="1" x14ac:dyDescent="0.2">
      <c r="H5047" s="36"/>
    </row>
    <row r="5048" spans="8:8" s="32" customFormat="1" ht="12.75" customHeight="1" x14ac:dyDescent="0.2">
      <c r="H5048" s="36"/>
    </row>
    <row r="5049" spans="8:8" s="32" customFormat="1" ht="12.75" customHeight="1" x14ac:dyDescent="0.2">
      <c r="H5049" s="36"/>
    </row>
    <row r="5050" spans="8:8" s="32" customFormat="1" ht="12.75" customHeight="1" x14ac:dyDescent="0.2">
      <c r="H5050" s="36"/>
    </row>
    <row r="5051" spans="8:8" s="32" customFormat="1" ht="12.75" customHeight="1" x14ac:dyDescent="0.2">
      <c r="H5051" s="36"/>
    </row>
    <row r="5052" spans="8:8" s="32" customFormat="1" ht="12.75" customHeight="1" x14ac:dyDescent="0.2">
      <c r="H5052" s="36"/>
    </row>
    <row r="5053" spans="8:8" s="32" customFormat="1" ht="12.75" customHeight="1" x14ac:dyDescent="0.2">
      <c r="H5053" s="36"/>
    </row>
    <row r="5054" spans="8:8" s="32" customFormat="1" ht="12.75" customHeight="1" x14ac:dyDescent="0.2">
      <c r="H5054" s="36"/>
    </row>
    <row r="5055" spans="8:8" s="32" customFormat="1" ht="12.75" customHeight="1" x14ac:dyDescent="0.2">
      <c r="H5055" s="36"/>
    </row>
    <row r="5056" spans="8:8" s="32" customFormat="1" ht="12.75" customHeight="1" x14ac:dyDescent="0.2">
      <c r="H5056" s="36"/>
    </row>
    <row r="5057" spans="8:8" s="32" customFormat="1" ht="12.75" customHeight="1" x14ac:dyDescent="0.2">
      <c r="H5057" s="36"/>
    </row>
    <row r="5058" spans="8:8" s="32" customFormat="1" ht="12.75" customHeight="1" x14ac:dyDescent="0.2">
      <c r="H5058" s="36"/>
    </row>
    <row r="5059" spans="8:8" s="32" customFormat="1" ht="12.75" customHeight="1" x14ac:dyDescent="0.2">
      <c r="H5059" s="36"/>
    </row>
    <row r="5060" spans="8:8" s="32" customFormat="1" ht="12.75" customHeight="1" x14ac:dyDescent="0.2">
      <c r="H5060" s="36"/>
    </row>
    <row r="5061" spans="8:8" s="32" customFormat="1" ht="12.75" customHeight="1" x14ac:dyDescent="0.2">
      <c r="H5061" s="36"/>
    </row>
    <row r="5062" spans="8:8" s="32" customFormat="1" ht="12.75" customHeight="1" x14ac:dyDescent="0.2">
      <c r="H5062" s="36"/>
    </row>
    <row r="5063" spans="8:8" s="32" customFormat="1" ht="12.75" customHeight="1" x14ac:dyDescent="0.2">
      <c r="H5063" s="36"/>
    </row>
    <row r="5064" spans="8:8" s="32" customFormat="1" ht="12.75" customHeight="1" x14ac:dyDescent="0.2">
      <c r="H5064" s="36"/>
    </row>
    <row r="5065" spans="8:8" s="32" customFormat="1" ht="12.75" customHeight="1" x14ac:dyDescent="0.2">
      <c r="H5065" s="36"/>
    </row>
    <row r="5066" spans="8:8" s="32" customFormat="1" ht="12.75" customHeight="1" x14ac:dyDescent="0.2">
      <c r="H5066" s="36"/>
    </row>
    <row r="5067" spans="8:8" s="32" customFormat="1" ht="12.75" customHeight="1" x14ac:dyDescent="0.2">
      <c r="H5067" s="36"/>
    </row>
    <row r="5068" spans="8:8" s="32" customFormat="1" ht="12.75" customHeight="1" x14ac:dyDescent="0.2">
      <c r="H5068" s="36"/>
    </row>
    <row r="5069" spans="8:8" s="32" customFormat="1" ht="12.75" customHeight="1" x14ac:dyDescent="0.2">
      <c r="H5069" s="36"/>
    </row>
    <row r="5070" spans="8:8" s="32" customFormat="1" ht="12.75" customHeight="1" x14ac:dyDescent="0.2">
      <c r="H5070" s="36"/>
    </row>
    <row r="5071" spans="8:8" s="32" customFormat="1" ht="12.75" customHeight="1" x14ac:dyDescent="0.2">
      <c r="H5071" s="36"/>
    </row>
    <row r="5072" spans="8:8" s="32" customFormat="1" ht="12.75" customHeight="1" x14ac:dyDescent="0.2">
      <c r="H5072" s="36"/>
    </row>
    <row r="5073" spans="8:8" s="32" customFormat="1" ht="12.75" customHeight="1" x14ac:dyDescent="0.2">
      <c r="H5073" s="36"/>
    </row>
    <row r="5074" spans="8:8" s="32" customFormat="1" ht="12.75" customHeight="1" x14ac:dyDescent="0.2">
      <c r="H5074" s="36"/>
    </row>
    <row r="5075" spans="8:8" s="32" customFormat="1" ht="12.75" customHeight="1" x14ac:dyDescent="0.2">
      <c r="H5075" s="36"/>
    </row>
    <row r="5076" spans="8:8" s="32" customFormat="1" ht="12.75" customHeight="1" x14ac:dyDescent="0.2">
      <c r="H5076" s="36"/>
    </row>
    <row r="5077" spans="8:8" s="32" customFormat="1" ht="12.75" customHeight="1" x14ac:dyDescent="0.2">
      <c r="H5077" s="36"/>
    </row>
    <row r="5078" spans="8:8" s="32" customFormat="1" ht="12.75" customHeight="1" x14ac:dyDescent="0.2">
      <c r="H5078" s="36"/>
    </row>
    <row r="5079" spans="8:8" s="32" customFormat="1" ht="12.75" customHeight="1" x14ac:dyDescent="0.2">
      <c r="H5079" s="36"/>
    </row>
    <row r="5080" spans="8:8" s="32" customFormat="1" ht="12.75" customHeight="1" x14ac:dyDescent="0.2">
      <c r="H5080" s="36"/>
    </row>
    <row r="5081" spans="8:8" s="32" customFormat="1" ht="12.75" customHeight="1" x14ac:dyDescent="0.2">
      <c r="H5081" s="36"/>
    </row>
    <row r="5082" spans="8:8" s="32" customFormat="1" ht="12.75" customHeight="1" x14ac:dyDescent="0.2">
      <c r="H5082" s="36"/>
    </row>
    <row r="5083" spans="8:8" s="32" customFormat="1" ht="12.75" customHeight="1" x14ac:dyDescent="0.2">
      <c r="H5083" s="36"/>
    </row>
    <row r="5084" spans="8:8" s="32" customFormat="1" ht="12.75" customHeight="1" x14ac:dyDescent="0.2">
      <c r="H5084" s="36"/>
    </row>
    <row r="5085" spans="8:8" s="32" customFormat="1" ht="12.75" customHeight="1" x14ac:dyDescent="0.2">
      <c r="H5085" s="36"/>
    </row>
    <row r="5086" spans="8:8" s="32" customFormat="1" ht="12.75" customHeight="1" x14ac:dyDescent="0.2">
      <c r="H5086" s="36"/>
    </row>
    <row r="5087" spans="8:8" s="32" customFormat="1" ht="12.75" customHeight="1" x14ac:dyDescent="0.2">
      <c r="H5087" s="36"/>
    </row>
    <row r="5088" spans="8:8" s="32" customFormat="1" ht="12.75" customHeight="1" x14ac:dyDescent="0.2">
      <c r="H5088" s="36"/>
    </row>
    <row r="5089" spans="8:8" s="32" customFormat="1" ht="12.75" customHeight="1" x14ac:dyDescent="0.2">
      <c r="H5089" s="36"/>
    </row>
    <row r="5090" spans="8:8" s="32" customFormat="1" ht="12.75" customHeight="1" x14ac:dyDescent="0.2">
      <c r="H5090" s="36"/>
    </row>
    <row r="5091" spans="8:8" s="32" customFormat="1" ht="12.75" customHeight="1" x14ac:dyDescent="0.2">
      <c r="H5091" s="36"/>
    </row>
    <row r="5092" spans="8:8" s="32" customFormat="1" ht="12.75" customHeight="1" x14ac:dyDescent="0.2">
      <c r="H5092" s="36"/>
    </row>
    <row r="5093" spans="8:8" s="32" customFormat="1" ht="12.75" customHeight="1" x14ac:dyDescent="0.2">
      <c r="H5093" s="36"/>
    </row>
    <row r="5094" spans="8:8" s="32" customFormat="1" ht="12.75" customHeight="1" x14ac:dyDescent="0.2">
      <c r="H5094" s="36"/>
    </row>
    <row r="5095" spans="8:8" s="32" customFormat="1" ht="12.75" customHeight="1" x14ac:dyDescent="0.2">
      <c r="H5095" s="36"/>
    </row>
    <row r="5096" spans="8:8" s="32" customFormat="1" ht="12.75" customHeight="1" x14ac:dyDescent="0.2">
      <c r="H5096" s="36"/>
    </row>
    <row r="5097" spans="8:8" s="32" customFormat="1" ht="12.75" customHeight="1" x14ac:dyDescent="0.2">
      <c r="H5097" s="36"/>
    </row>
    <row r="5098" spans="8:8" s="32" customFormat="1" ht="12.75" customHeight="1" x14ac:dyDescent="0.2">
      <c r="H5098" s="36"/>
    </row>
    <row r="5099" spans="8:8" s="32" customFormat="1" ht="12.75" customHeight="1" x14ac:dyDescent="0.2">
      <c r="H5099" s="36"/>
    </row>
    <row r="5100" spans="8:8" s="32" customFormat="1" ht="12.75" customHeight="1" x14ac:dyDescent="0.2">
      <c r="H5100" s="36"/>
    </row>
    <row r="5101" spans="8:8" s="32" customFormat="1" ht="12.75" customHeight="1" x14ac:dyDescent="0.2">
      <c r="H5101" s="36"/>
    </row>
    <row r="5102" spans="8:8" s="32" customFormat="1" ht="12.75" customHeight="1" x14ac:dyDescent="0.2">
      <c r="H5102" s="36"/>
    </row>
    <row r="5103" spans="8:8" s="32" customFormat="1" ht="12.75" customHeight="1" x14ac:dyDescent="0.2">
      <c r="H5103" s="36"/>
    </row>
    <row r="5104" spans="8:8" s="32" customFormat="1" ht="12.75" customHeight="1" x14ac:dyDescent="0.2">
      <c r="H5104" s="36"/>
    </row>
    <row r="5105" spans="8:8" s="32" customFormat="1" ht="12.75" customHeight="1" x14ac:dyDescent="0.2">
      <c r="H5105" s="36"/>
    </row>
    <row r="5106" spans="8:8" s="32" customFormat="1" ht="12.75" customHeight="1" x14ac:dyDescent="0.2">
      <c r="H5106" s="36"/>
    </row>
    <row r="5107" spans="8:8" s="32" customFormat="1" ht="12.75" customHeight="1" x14ac:dyDescent="0.2">
      <c r="H5107" s="36"/>
    </row>
    <row r="5108" spans="8:8" s="32" customFormat="1" ht="12.75" customHeight="1" x14ac:dyDescent="0.2">
      <c r="H5108" s="36"/>
    </row>
    <row r="5109" spans="8:8" s="32" customFormat="1" ht="12.75" customHeight="1" x14ac:dyDescent="0.2">
      <c r="H5109" s="36"/>
    </row>
    <row r="5110" spans="8:8" s="32" customFormat="1" ht="12.75" customHeight="1" x14ac:dyDescent="0.2">
      <c r="H5110" s="36"/>
    </row>
    <row r="5111" spans="8:8" s="32" customFormat="1" ht="12.75" customHeight="1" x14ac:dyDescent="0.2">
      <c r="H5111" s="36"/>
    </row>
    <row r="5112" spans="8:8" s="32" customFormat="1" ht="12.75" customHeight="1" x14ac:dyDescent="0.2">
      <c r="H5112" s="36"/>
    </row>
    <row r="5113" spans="8:8" s="32" customFormat="1" ht="12.75" customHeight="1" x14ac:dyDescent="0.2">
      <c r="H5113" s="36"/>
    </row>
    <row r="5114" spans="8:8" s="32" customFormat="1" ht="12.75" customHeight="1" x14ac:dyDescent="0.2">
      <c r="H5114" s="36"/>
    </row>
    <row r="5115" spans="8:8" s="32" customFormat="1" ht="12.75" customHeight="1" x14ac:dyDescent="0.2">
      <c r="H5115" s="36"/>
    </row>
    <row r="5116" spans="8:8" s="32" customFormat="1" ht="12.75" customHeight="1" x14ac:dyDescent="0.2">
      <c r="H5116" s="36"/>
    </row>
    <row r="5117" spans="8:8" s="32" customFormat="1" ht="12.75" customHeight="1" x14ac:dyDescent="0.2">
      <c r="H5117" s="36"/>
    </row>
    <row r="5118" spans="8:8" s="32" customFormat="1" ht="12.75" customHeight="1" x14ac:dyDescent="0.2">
      <c r="H5118" s="36"/>
    </row>
    <row r="5119" spans="8:8" s="32" customFormat="1" ht="12.75" customHeight="1" x14ac:dyDescent="0.2">
      <c r="H5119" s="36"/>
    </row>
    <row r="5120" spans="8:8" s="32" customFormat="1" ht="12.75" customHeight="1" x14ac:dyDescent="0.2">
      <c r="H5120" s="36"/>
    </row>
    <row r="5121" spans="8:8" s="32" customFormat="1" ht="12.75" customHeight="1" x14ac:dyDescent="0.2">
      <c r="H5121" s="36"/>
    </row>
    <row r="5122" spans="8:8" s="32" customFormat="1" ht="12.75" customHeight="1" x14ac:dyDescent="0.2">
      <c r="H5122" s="36"/>
    </row>
    <row r="5123" spans="8:8" s="32" customFormat="1" ht="12.75" customHeight="1" x14ac:dyDescent="0.2">
      <c r="H5123" s="36"/>
    </row>
    <row r="5124" spans="8:8" s="32" customFormat="1" ht="12.75" customHeight="1" x14ac:dyDescent="0.2">
      <c r="H5124" s="36"/>
    </row>
    <row r="5125" spans="8:8" s="32" customFormat="1" ht="12.75" customHeight="1" x14ac:dyDescent="0.2">
      <c r="H5125" s="36"/>
    </row>
    <row r="5126" spans="8:8" s="32" customFormat="1" ht="12.75" customHeight="1" x14ac:dyDescent="0.2">
      <c r="H5126" s="36"/>
    </row>
    <row r="5127" spans="8:8" s="32" customFormat="1" ht="12.75" customHeight="1" x14ac:dyDescent="0.2">
      <c r="H5127" s="36"/>
    </row>
    <row r="5128" spans="8:8" s="32" customFormat="1" ht="12.75" customHeight="1" x14ac:dyDescent="0.2">
      <c r="H5128" s="36"/>
    </row>
    <row r="5129" spans="8:8" s="32" customFormat="1" ht="12.75" customHeight="1" x14ac:dyDescent="0.2">
      <c r="H5129" s="36"/>
    </row>
    <row r="5130" spans="8:8" s="32" customFormat="1" ht="12.75" customHeight="1" x14ac:dyDescent="0.2">
      <c r="H5130" s="36"/>
    </row>
    <row r="5131" spans="8:8" s="32" customFormat="1" ht="12.75" customHeight="1" x14ac:dyDescent="0.2">
      <c r="H5131" s="36"/>
    </row>
    <row r="5132" spans="8:8" s="32" customFormat="1" ht="12.75" customHeight="1" x14ac:dyDescent="0.2">
      <c r="H5132" s="36"/>
    </row>
    <row r="5133" spans="8:8" s="32" customFormat="1" ht="12.75" customHeight="1" x14ac:dyDescent="0.2">
      <c r="H5133" s="36"/>
    </row>
    <row r="5134" spans="8:8" s="32" customFormat="1" ht="12.75" customHeight="1" x14ac:dyDescent="0.2">
      <c r="H5134" s="36"/>
    </row>
    <row r="5135" spans="8:8" s="32" customFormat="1" ht="12.75" customHeight="1" x14ac:dyDescent="0.2">
      <c r="H5135" s="36"/>
    </row>
    <row r="5136" spans="8:8" s="32" customFormat="1" ht="12.75" customHeight="1" x14ac:dyDescent="0.2">
      <c r="H5136" s="36"/>
    </row>
    <row r="5137" spans="8:8" s="32" customFormat="1" ht="12.75" customHeight="1" x14ac:dyDescent="0.2">
      <c r="H5137" s="36"/>
    </row>
    <row r="5138" spans="8:8" s="32" customFormat="1" ht="12.75" customHeight="1" x14ac:dyDescent="0.2">
      <c r="H5138" s="36"/>
    </row>
    <row r="5139" spans="8:8" s="32" customFormat="1" ht="12.75" customHeight="1" x14ac:dyDescent="0.2">
      <c r="H5139" s="36"/>
    </row>
    <row r="5140" spans="8:8" s="32" customFormat="1" ht="12.75" customHeight="1" x14ac:dyDescent="0.2">
      <c r="H5140" s="36"/>
    </row>
    <row r="5141" spans="8:8" s="32" customFormat="1" ht="12.75" customHeight="1" x14ac:dyDescent="0.2">
      <c r="H5141" s="36"/>
    </row>
    <row r="5142" spans="8:8" s="32" customFormat="1" ht="12.75" customHeight="1" x14ac:dyDescent="0.2">
      <c r="H5142" s="36"/>
    </row>
    <row r="5143" spans="8:8" s="32" customFormat="1" ht="12.75" customHeight="1" x14ac:dyDescent="0.2">
      <c r="H5143" s="36"/>
    </row>
    <row r="5144" spans="8:8" s="32" customFormat="1" ht="12.75" customHeight="1" x14ac:dyDescent="0.2">
      <c r="H5144" s="36"/>
    </row>
    <row r="5145" spans="8:8" s="32" customFormat="1" ht="12.75" customHeight="1" x14ac:dyDescent="0.2">
      <c r="H5145" s="36"/>
    </row>
    <row r="5146" spans="8:8" s="32" customFormat="1" ht="12.75" customHeight="1" x14ac:dyDescent="0.2">
      <c r="H5146" s="36"/>
    </row>
    <row r="5147" spans="8:8" s="32" customFormat="1" ht="12.75" customHeight="1" x14ac:dyDescent="0.2">
      <c r="H5147" s="36"/>
    </row>
    <row r="5148" spans="8:8" s="32" customFormat="1" ht="12.75" customHeight="1" x14ac:dyDescent="0.2">
      <c r="H5148" s="36"/>
    </row>
    <row r="5149" spans="8:8" s="32" customFormat="1" ht="12.75" customHeight="1" x14ac:dyDescent="0.2">
      <c r="H5149" s="36"/>
    </row>
    <row r="5150" spans="8:8" s="32" customFormat="1" ht="12.75" customHeight="1" x14ac:dyDescent="0.2">
      <c r="H5150" s="36"/>
    </row>
    <row r="5151" spans="8:8" s="32" customFormat="1" ht="12.75" customHeight="1" x14ac:dyDescent="0.2">
      <c r="H5151" s="36"/>
    </row>
    <row r="5152" spans="8:8" s="32" customFormat="1" ht="12.75" customHeight="1" x14ac:dyDescent="0.2">
      <c r="H5152" s="36"/>
    </row>
    <row r="5153" spans="8:8" s="32" customFormat="1" ht="12.75" customHeight="1" x14ac:dyDescent="0.2">
      <c r="H5153" s="36"/>
    </row>
    <row r="5154" spans="8:8" s="32" customFormat="1" ht="12.75" customHeight="1" x14ac:dyDescent="0.2">
      <c r="H5154" s="36"/>
    </row>
    <row r="5155" spans="8:8" s="32" customFormat="1" ht="12.75" customHeight="1" x14ac:dyDescent="0.2">
      <c r="H5155" s="36"/>
    </row>
    <row r="5156" spans="8:8" s="32" customFormat="1" ht="12.75" customHeight="1" x14ac:dyDescent="0.2">
      <c r="H5156" s="36"/>
    </row>
    <row r="5157" spans="8:8" s="32" customFormat="1" ht="12.75" customHeight="1" x14ac:dyDescent="0.2">
      <c r="H5157" s="36"/>
    </row>
    <row r="5158" spans="8:8" s="32" customFormat="1" ht="12.75" customHeight="1" x14ac:dyDescent="0.2">
      <c r="H5158" s="36"/>
    </row>
    <row r="5159" spans="8:8" s="32" customFormat="1" ht="12.75" customHeight="1" x14ac:dyDescent="0.2">
      <c r="H5159" s="36"/>
    </row>
    <row r="5160" spans="8:8" s="32" customFormat="1" ht="12.75" customHeight="1" x14ac:dyDescent="0.2">
      <c r="H5160" s="36"/>
    </row>
    <row r="5161" spans="8:8" s="32" customFormat="1" ht="12.75" customHeight="1" x14ac:dyDescent="0.2">
      <c r="H5161" s="36"/>
    </row>
    <row r="5162" spans="8:8" s="32" customFormat="1" ht="12.75" customHeight="1" x14ac:dyDescent="0.2">
      <c r="H5162" s="36"/>
    </row>
    <row r="5163" spans="8:8" s="32" customFormat="1" ht="12.75" customHeight="1" x14ac:dyDescent="0.2">
      <c r="H5163" s="36"/>
    </row>
    <row r="5164" spans="8:8" s="32" customFormat="1" ht="12.75" customHeight="1" x14ac:dyDescent="0.2">
      <c r="H5164" s="36"/>
    </row>
    <row r="5165" spans="8:8" s="32" customFormat="1" ht="12.75" customHeight="1" x14ac:dyDescent="0.2">
      <c r="H5165" s="36"/>
    </row>
    <row r="5166" spans="8:8" s="32" customFormat="1" ht="12.75" customHeight="1" x14ac:dyDescent="0.2">
      <c r="H5166" s="36"/>
    </row>
    <row r="5167" spans="8:8" s="32" customFormat="1" ht="12.75" customHeight="1" x14ac:dyDescent="0.2">
      <c r="H5167" s="36"/>
    </row>
    <row r="5168" spans="8:8" s="32" customFormat="1" ht="12.75" customHeight="1" x14ac:dyDescent="0.2">
      <c r="H5168" s="36"/>
    </row>
    <row r="5169" spans="8:8" s="32" customFormat="1" ht="12.75" customHeight="1" x14ac:dyDescent="0.2">
      <c r="H5169" s="36"/>
    </row>
    <row r="5170" spans="8:8" s="32" customFormat="1" ht="12.75" customHeight="1" x14ac:dyDescent="0.2">
      <c r="H5170" s="36"/>
    </row>
    <row r="5171" spans="8:8" s="32" customFormat="1" ht="12.75" customHeight="1" x14ac:dyDescent="0.2">
      <c r="H5171" s="36"/>
    </row>
    <row r="5172" spans="8:8" s="32" customFormat="1" ht="12.75" customHeight="1" x14ac:dyDescent="0.2">
      <c r="H5172" s="36"/>
    </row>
    <row r="5173" spans="8:8" s="32" customFormat="1" ht="12.75" customHeight="1" x14ac:dyDescent="0.2">
      <c r="H5173" s="36"/>
    </row>
    <row r="5174" spans="8:8" s="32" customFormat="1" ht="12.75" customHeight="1" x14ac:dyDescent="0.2">
      <c r="H5174" s="36"/>
    </row>
    <row r="5175" spans="8:8" s="32" customFormat="1" ht="12.75" customHeight="1" x14ac:dyDescent="0.2">
      <c r="H5175" s="36"/>
    </row>
    <row r="5176" spans="8:8" s="32" customFormat="1" ht="12.75" customHeight="1" x14ac:dyDescent="0.2">
      <c r="H5176" s="36"/>
    </row>
    <row r="5177" spans="8:8" s="32" customFormat="1" ht="12.75" customHeight="1" x14ac:dyDescent="0.2">
      <c r="H5177" s="36"/>
    </row>
    <row r="5178" spans="8:8" s="32" customFormat="1" ht="12.75" customHeight="1" x14ac:dyDescent="0.2">
      <c r="H5178" s="36"/>
    </row>
    <row r="5179" spans="8:8" s="32" customFormat="1" ht="12.75" customHeight="1" x14ac:dyDescent="0.2">
      <c r="H5179" s="36"/>
    </row>
    <row r="5180" spans="8:8" s="32" customFormat="1" ht="12.75" customHeight="1" x14ac:dyDescent="0.2">
      <c r="H5180" s="36"/>
    </row>
    <row r="5181" spans="8:8" s="32" customFormat="1" ht="12.75" customHeight="1" x14ac:dyDescent="0.2">
      <c r="H5181" s="36"/>
    </row>
    <row r="5182" spans="8:8" s="32" customFormat="1" ht="12.75" customHeight="1" x14ac:dyDescent="0.2">
      <c r="H5182" s="36"/>
    </row>
    <row r="5183" spans="8:8" s="32" customFormat="1" ht="12.75" customHeight="1" x14ac:dyDescent="0.2">
      <c r="H5183" s="36"/>
    </row>
    <row r="5184" spans="8:8" s="32" customFormat="1" ht="12.75" customHeight="1" x14ac:dyDescent="0.2">
      <c r="H5184" s="36"/>
    </row>
    <row r="5185" spans="8:8" s="32" customFormat="1" ht="12.75" customHeight="1" x14ac:dyDescent="0.2">
      <c r="H5185" s="36"/>
    </row>
    <row r="5186" spans="8:8" s="32" customFormat="1" ht="12.75" customHeight="1" x14ac:dyDescent="0.2">
      <c r="H5186" s="36"/>
    </row>
    <row r="5187" spans="8:8" s="32" customFormat="1" ht="12.75" customHeight="1" x14ac:dyDescent="0.2">
      <c r="H5187" s="36"/>
    </row>
    <row r="5188" spans="8:8" s="32" customFormat="1" ht="12.75" customHeight="1" x14ac:dyDescent="0.2">
      <c r="H5188" s="36"/>
    </row>
    <row r="5189" spans="8:8" s="32" customFormat="1" ht="12.75" customHeight="1" x14ac:dyDescent="0.2">
      <c r="H5189" s="36"/>
    </row>
    <row r="5190" spans="8:8" s="32" customFormat="1" ht="12.75" customHeight="1" x14ac:dyDescent="0.2">
      <c r="H5190" s="36"/>
    </row>
    <row r="5191" spans="8:8" s="32" customFormat="1" ht="12.75" customHeight="1" x14ac:dyDescent="0.2">
      <c r="H5191" s="36"/>
    </row>
    <row r="5192" spans="8:8" s="32" customFormat="1" ht="12.75" customHeight="1" x14ac:dyDescent="0.2">
      <c r="H5192" s="36"/>
    </row>
    <row r="5193" spans="8:8" s="32" customFormat="1" ht="12.75" customHeight="1" x14ac:dyDescent="0.2">
      <c r="H5193" s="36"/>
    </row>
    <row r="5194" spans="8:8" s="32" customFormat="1" ht="12.75" customHeight="1" x14ac:dyDescent="0.2">
      <c r="H5194" s="36"/>
    </row>
    <row r="5195" spans="8:8" s="32" customFormat="1" ht="12.75" customHeight="1" x14ac:dyDescent="0.2">
      <c r="H5195" s="36"/>
    </row>
    <row r="5196" spans="8:8" s="32" customFormat="1" ht="12.75" customHeight="1" x14ac:dyDescent="0.2">
      <c r="H5196" s="36"/>
    </row>
    <row r="5197" spans="8:8" s="32" customFormat="1" ht="12.75" customHeight="1" x14ac:dyDescent="0.2">
      <c r="H5197" s="36"/>
    </row>
    <row r="5198" spans="8:8" s="32" customFormat="1" ht="12.75" customHeight="1" x14ac:dyDescent="0.2">
      <c r="H5198" s="36"/>
    </row>
    <row r="5199" spans="8:8" s="32" customFormat="1" ht="12.75" customHeight="1" x14ac:dyDescent="0.2">
      <c r="H5199" s="36"/>
    </row>
    <row r="5200" spans="8:8" s="32" customFormat="1" ht="12.75" customHeight="1" x14ac:dyDescent="0.2">
      <c r="H5200" s="36"/>
    </row>
    <row r="5201" spans="8:8" s="32" customFormat="1" ht="12.75" customHeight="1" x14ac:dyDescent="0.2">
      <c r="H5201" s="36"/>
    </row>
    <row r="5202" spans="8:8" s="32" customFormat="1" ht="12.75" customHeight="1" x14ac:dyDescent="0.2">
      <c r="H5202" s="36"/>
    </row>
    <row r="5203" spans="8:8" s="32" customFormat="1" ht="12.75" customHeight="1" x14ac:dyDescent="0.2">
      <c r="H5203" s="36"/>
    </row>
    <row r="5204" spans="8:8" s="32" customFormat="1" ht="12.75" customHeight="1" x14ac:dyDescent="0.2">
      <c r="H5204" s="36"/>
    </row>
    <row r="5205" spans="8:8" s="32" customFormat="1" ht="12.75" customHeight="1" x14ac:dyDescent="0.2">
      <c r="H5205" s="36"/>
    </row>
    <row r="5206" spans="8:8" s="32" customFormat="1" ht="12.75" customHeight="1" x14ac:dyDescent="0.2">
      <c r="H5206" s="36"/>
    </row>
    <row r="5207" spans="8:8" s="32" customFormat="1" ht="12.75" customHeight="1" x14ac:dyDescent="0.2">
      <c r="H5207" s="36"/>
    </row>
    <row r="5208" spans="8:8" s="32" customFormat="1" ht="12.75" customHeight="1" x14ac:dyDescent="0.2">
      <c r="H5208" s="36"/>
    </row>
    <row r="5209" spans="8:8" s="32" customFormat="1" ht="12.75" customHeight="1" x14ac:dyDescent="0.2">
      <c r="H5209" s="36"/>
    </row>
    <row r="5210" spans="8:8" s="32" customFormat="1" ht="12.75" customHeight="1" x14ac:dyDescent="0.2">
      <c r="H5210" s="36"/>
    </row>
    <row r="5211" spans="8:8" s="32" customFormat="1" ht="12.75" customHeight="1" x14ac:dyDescent="0.2">
      <c r="H5211" s="36"/>
    </row>
    <row r="5212" spans="8:8" s="32" customFormat="1" ht="12.75" customHeight="1" x14ac:dyDescent="0.2">
      <c r="H5212" s="36"/>
    </row>
    <row r="5213" spans="8:8" s="32" customFormat="1" ht="12.75" customHeight="1" x14ac:dyDescent="0.2">
      <c r="H5213" s="36"/>
    </row>
    <row r="5214" spans="8:8" s="32" customFormat="1" ht="12.75" customHeight="1" x14ac:dyDescent="0.2">
      <c r="H5214" s="36"/>
    </row>
    <row r="5215" spans="8:8" s="32" customFormat="1" ht="12.75" customHeight="1" x14ac:dyDescent="0.2">
      <c r="H5215" s="36"/>
    </row>
    <row r="5216" spans="8:8" s="32" customFormat="1" ht="12.75" customHeight="1" x14ac:dyDescent="0.2">
      <c r="H5216" s="36"/>
    </row>
    <row r="5217" spans="8:8" s="32" customFormat="1" ht="12.75" customHeight="1" x14ac:dyDescent="0.2">
      <c r="H5217" s="36"/>
    </row>
    <row r="5218" spans="8:8" s="32" customFormat="1" ht="12.75" customHeight="1" x14ac:dyDescent="0.2">
      <c r="H5218" s="36"/>
    </row>
    <row r="5219" spans="8:8" s="32" customFormat="1" ht="12.75" customHeight="1" x14ac:dyDescent="0.2">
      <c r="H5219" s="36"/>
    </row>
    <row r="5220" spans="8:8" s="32" customFormat="1" ht="12.75" customHeight="1" x14ac:dyDescent="0.2">
      <c r="H5220" s="36"/>
    </row>
    <row r="5221" spans="8:8" s="32" customFormat="1" ht="12.75" customHeight="1" x14ac:dyDescent="0.2">
      <c r="H5221" s="36"/>
    </row>
    <row r="5222" spans="8:8" s="32" customFormat="1" ht="12.75" customHeight="1" x14ac:dyDescent="0.2">
      <c r="H5222" s="36"/>
    </row>
    <row r="5223" spans="8:8" s="32" customFormat="1" ht="12.75" customHeight="1" x14ac:dyDescent="0.2">
      <c r="H5223" s="36"/>
    </row>
    <row r="5224" spans="8:8" s="32" customFormat="1" ht="12.75" customHeight="1" x14ac:dyDescent="0.2">
      <c r="H5224" s="36"/>
    </row>
    <row r="5225" spans="8:8" s="32" customFormat="1" ht="12.75" customHeight="1" x14ac:dyDescent="0.2">
      <c r="H5225" s="36"/>
    </row>
    <row r="5226" spans="8:8" s="32" customFormat="1" ht="12.75" customHeight="1" x14ac:dyDescent="0.2">
      <c r="H5226" s="36"/>
    </row>
    <row r="5227" spans="8:8" s="32" customFormat="1" ht="12.75" customHeight="1" x14ac:dyDescent="0.2">
      <c r="H5227" s="36"/>
    </row>
    <row r="5228" spans="8:8" s="32" customFormat="1" ht="12.75" customHeight="1" x14ac:dyDescent="0.2">
      <c r="H5228" s="36"/>
    </row>
    <row r="5229" spans="8:8" s="32" customFormat="1" ht="12.75" customHeight="1" x14ac:dyDescent="0.2">
      <c r="H5229" s="36"/>
    </row>
    <row r="5230" spans="8:8" s="32" customFormat="1" ht="12.75" customHeight="1" x14ac:dyDescent="0.2">
      <c r="H5230" s="36"/>
    </row>
    <row r="5231" spans="8:8" s="32" customFormat="1" ht="12.75" customHeight="1" x14ac:dyDescent="0.2">
      <c r="H5231" s="36"/>
    </row>
    <row r="5232" spans="8:8" s="32" customFormat="1" ht="12.75" customHeight="1" x14ac:dyDescent="0.2">
      <c r="H5232" s="36"/>
    </row>
    <row r="5233" spans="8:8" s="32" customFormat="1" ht="12.75" customHeight="1" x14ac:dyDescent="0.2">
      <c r="H5233" s="36"/>
    </row>
    <row r="5234" spans="8:8" s="32" customFormat="1" ht="12.75" customHeight="1" x14ac:dyDescent="0.2">
      <c r="H5234" s="36"/>
    </row>
    <row r="5235" spans="8:8" s="32" customFormat="1" ht="12.75" customHeight="1" x14ac:dyDescent="0.2">
      <c r="H5235" s="36"/>
    </row>
    <row r="5236" spans="8:8" s="32" customFormat="1" ht="12.75" customHeight="1" x14ac:dyDescent="0.2">
      <c r="H5236" s="36"/>
    </row>
    <row r="5237" spans="8:8" s="32" customFormat="1" ht="12.75" customHeight="1" x14ac:dyDescent="0.2">
      <c r="H5237" s="36"/>
    </row>
    <row r="5238" spans="8:8" s="32" customFormat="1" ht="12.75" customHeight="1" x14ac:dyDescent="0.2">
      <c r="H5238" s="36"/>
    </row>
    <row r="5239" spans="8:8" s="32" customFormat="1" ht="12.75" customHeight="1" x14ac:dyDescent="0.2">
      <c r="H5239" s="36"/>
    </row>
    <row r="5240" spans="8:8" s="32" customFormat="1" ht="12.75" customHeight="1" x14ac:dyDescent="0.2">
      <c r="H5240" s="36"/>
    </row>
    <row r="5241" spans="8:8" s="32" customFormat="1" ht="12.75" customHeight="1" x14ac:dyDescent="0.2">
      <c r="H5241" s="36"/>
    </row>
    <row r="5242" spans="8:8" s="32" customFormat="1" ht="12.75" customHeight="1" x14ac:dyDescent="0.2">
      <c r="H5242" s="36"/>
    </row>
    <row r="5243" spans="8:8" s="32" customFormat="1" ht="12.75" customHeight="1" x14ac:dyDescent="0.2">
      <c r="H5243" s="36"/>
    </row>
    <row r="5244" spans="8:8" s="32" customFormat="1" ht="12.75" customHeight="1" x14ac:dyDescent="0.2">
      <c r="H5244" s="36"/>
    </row>
    <row r="5245" spans="8:8" s="32" customFormat="1" ht="12.75" customHeight="1" x14ac:dyDescent="0.2">
      <c r="H5245" s="36"/>
    </row>
    <row r="5246" spans="8:8" s="32" customFormat="1" ht="12.75" customHeight="1" x14ac:dyDescent="0.2">
      <c r="H5246" s="36"/>
    </row>
    <row r="5247" spans="8:8" s="32" customFormat="1" ht="12.75" customHeight="1" x14ac:dyDescent="0.2">
      <c r="H5247" s="36"/>
    </row>
    <row r="5248" spans="8:8" s="32" customFormat="1" ht="12.75" customHeight="1" x14ac:dyDescent="0.2">
      <c r="H5248" s="36"/>
    </row>
    <row r="5249" spans="8:8" s="32" customFormat="1" ht="12.75" customHeight="1" x14ac:dyDescent="0.2">
      <c r="H5249" s="36"/>
    </row>
    <row r="5250" spans="8:8" s="32" customFormat="1" ht="12.75" customHeight="1" x14ac:dyDescent="0.2">
      <c r="H5250" s="36"/>
    </row>
    <row r="5251" spans="8:8" s="32" customFormat="1" ht="12.75" customHeight="1" x14ac:dyDescent="0.2">
      <c r="H5251" s="36"/>
    </row>
    <row r="5252" spans="8:8" s="32" customFormat="1" ht="12.75" customHeight="1" x14ac:dyDescent="0.2">
      <c r="H5252" s="36"/>
    </row>
    <row r="5253" spans="8:8" s="32" customFormat="1" ht="12.75" customHeight="1" x14ac:dyDescent="0.2">
      <c r="H5253" s="36"/>
    </row>
    <row r="5254" spans="8:8" s="32" customFormat="1" ht="12.75" customHeight="1" x14ac:dyDescent="0.2">
      <c r="H5254" s="36"/>
    </row>
    <row r="5255" spans="8:8" s="32" customFormat="1" ht="12.75" customHeight="1" x14ac:dyDescent="0.2">
      <c r="H5255" s="36"/>
    </row>
    <row r="5256" spans="8:8" s="32" customFormat="1" ht="12.75" customHeight="1" x14ac:dyDescent="0.2">
      <c r="H5256" s="36"/>
    </row>
    <row r="5257" spans="8:8" s="32" customFormat="1" ht="12.75" customHeight="1" x14ac:dyDescent="0.2">
      <c r="H5257" s="36"/>
    </row>
    <row r="5258" spans="8:8" s="32" customFormat="1" ht="12.75" customHeight="1" x14ac:dyDescent="0.2">
      <c r="H5258" s="36"/>
    </row>
    <row r="5259" spans="8:8" s="32" customFormat="1" ht="12.75" customHeight="1" x14ac:dyDescent="0.2">
      <c r="H5259" s="36"/>
    </row>
    <row r="5260" spans="8:8" s="32" customFormat="1" ht="12.75" customHeight="1" x14ac:dyDescent="0.2">
      <c r="H5260" s="36"/>
    </row>
    <row r="5261" spans="8:8" s="32" customFormat="1" ht="12.75" customHeight="1" x14ac:dyDescent="0.2">
      <c r="H5261" s="36"/>
    </row>
    <row r="5262" spans="8:8" s="32" customFormat="1" ht="12.75" customHeight="1" x14ac:dyDescent="0.2">
      <c r="H5262" s="36"/>
    </row>
    <row r="5263" spans="8:8" s="32" customFormat="1" ht="12.75" customHeight="1" x14ac:dyDescent="0.2">
      <c r="H5263" s="36"/>
    </row>
    <row r="5264" spans="8:8" s="32" customFormat="1" ht="12.75" customHeight="1" x14ac:dyDescent="0.2">
      <c r="H5264" s="36"/>
    </row>
    <row r="5265" spans="8:8" s="32" customFormat="1" ht="12.75" customHeight="1" x14ac:dyDescent="0.2">
      <c r="H5265" s="36"/>
    </row>
    <row r="5266" spans="8:8" s="32" customFormat="1" ht="12.75" customHeight="1" x14ac:dyDescent="0.2">
      <c r="H5266" s="36"/>
    </row>
    <row r="5267" spans="8:8" s="32" customFormat="1" ht="12.75" customHeight="1" x14ac:dyDescent="0.2">
      <c r="H5267" s="36"/>
    </row>
    <row r="5268" spans="8:8" s="32" customFormat="1" ht="12.75" customHeight="1" x14ac:dyDescent="0.2">
      <c r="H5268" s="36"/>
    </row>
    <row r="5269" spans="8:8" s="32" customFormat="1" ht="12.75" customHeight="1" x14ac:dyDescent="0.2">
      <c r="H5269" s="36"/>
    </row>
    <row r="5270" spans="8:8" s="32" customFormat="1" ht="12.75" customHeight="1" x14ac:dyDescent="0.2">
      <c r="H5270" s="36"/>
    </row>
    <row r="5271" spans="8:8" s="32" customFormat="1" ht="12.75" customHeight="1" x14ac:dyDescent="0.2">
      <c r="H5271" s="36"/>
    </row>
    <row r="5272" spans="8:8" s="32" customFormat="1" ht="12.75" customHeight="1" x14ac:dyDescent="0.2">
      <c r="H5272" s="36"/>
    </row>
    <row r="5273" spans="8:8" s="32" customFormat="1" ht="12.75" customHeight="1" x14ac:dyDescent="0.2">
      <c r="H5273" s="36"/>
    </row>
    <row r="5274" spans="8:8" s="32" customFormat="1" ht="12.75" customHeight="1" x14ac:dyDescent="0.2">
      <c r="H5274" s="36"/>
    </row>
    <row r="5275" spans="8:8" s="32" customFormat="1" ht="12.75" customHeight="1" x14ac:dyDescent="0.2">
      <c r="H5275" s="36"/>
    </row>
    <row r="5276" spans="8:8" s="32" customFormat="1" ht="12.75" customHeight="1" x14ac:dyDescent="0.2">
      <c r="H5276" s="36"/>
    </row>
    <row r="5277" spans="8:8" s="32" customFormat="1" ht="12.75" customHeight="1" x14ac:dyDescent="0.2">
      <c r="H5277" s="36"/>
    </row>
    <row r="5278" spans="8:8" s="32" customFormat="1" ht="12.75" customHeight="1" x14ac:dyDescent="0.2">
      <c r="H5278" s="36"/>
    </row>
    <row r="5279" spans="8:8" s="32" customFormat="1" ht="12.75" customHeight="1" x14ac:dyDescent="0.2">
      <c r="H5279" s="36"/>
    </row>
    <row r="5280" spans="8:8" s="32" customFormat="1" ht="12.75" customHeight="1" x14ac:dyDescent="0.2">
      <c r="H5280" s="36"/>
    </row>
    <row r="5281" spans="8:8" s="32" customFormat="1" ht="12.75" customHeight="1" x14ac:dyDescent="0.2">
      <c r="H5281" s="36"/>
    </row>
    <row r="5282" spans="8:8" s="32" customFormat="1" ht="12.75" customHeight="1" x14ac:dyDescent="0.2">
      <c r="H5282" s="36"/>
    </row>
    <row r="5283" spans="8:8" s="32" customFormat="1" ht="12.75" customHeight="1" x14ac:dyDescent="0.2">
      <c r="H5283" s="36"/>
    </row>
    <row r="5284" spans="8:8" s="32" customFormat="1" ht="12.75" customHeight="1" x14ac:dyDescent="0.2">
      <c r="H5284" s="36"/>
    </row>
    <row r="5285" spans="8:8" s="32" customFormat="1" ht="12.75" customHeight="1" x14ac:dyDescent="0.2">
      <c r="H5285" s="36"/>
    </row>
    <row r="5286" spans="8:8" s="32" customFormat="1" ht="12.75" customHeight="1" x14ac:dyDescent="0.2">
      <c r="H5286" s="36"/>
    </row>
    <row r="5287" spans="8:8" s="32" customFormat="1" ht="12.75" customHeight="1" x14ac:dyDescent="0.2">
      <c r="H5287" s="36"/>
    </row>
    <row r="5288" spans="8:8" s="32" customFormat="1" ht="12.75" customHeight="1" x14ac:dyDescent="0.2">
      <c r="H5288" s="36"/>
    </row>
    <row r="5289" spans="8:8" s="32" customFormat="1" ht="12.75" customHeight="1" x14ac:dyDescent="0.2">
      <c r="H5289" s="36"/>
    </row>
    <row r="5290" spans="8:8" s="32" customFormat="1" ht="12.75" customHeight="1" x14ac:dyDescent="0.2">
      <c r="H5290" s="36"/>
    </row>
    <row r="5291" spans="8:8" s="32" customFormat="1" ht="12.75" customHeight="1" x14ac:dyDescent="0.2">
      <c r="H5291" s="36"/>
    </row>
    <row r="5292" spans="8:8" s="32" customFormat="1" ht="12.75" customHeight="1" x14ac:dyDescent="0.2">
      <c r="H5292" s="36"/>
    </row>
    <row r="5293" spans="8:8" s="32" customFormat="1" ht="12.75" customHeight="1" x14ac:dyDescent="0.2">
      <c r="H5293" s="36"/>
    </row>
    <row r="5294" spans="8:8" s="32" customFormat="1" ht="12.75" customHeight="1" x14ac:dyDescent="0.2">
      <c r="H5294" s="36"/>
    </row>
    <row r="5295" spans="8:8" s="32" customFormat="1" ht="12.75" customHeight="1" x14ac:dyDescent="0.2">
      <c r="H5295" s="36"/>
    </row>
    <row r="5296" spans="8:8" s="32" customFormat="1" ht="12.75" customHeight="1" x14ac:dyDescent="0.2">
      <c r="H5296" s="36"/>
    </row>
    <row r="5297" spans="8:8" s="32" customFormat="1" ht="12.75" customHeight="1" x14ac:dyDescent="0.2">
      <c r="H5297" s="36"/>
    </row>
    <row r="5298" spans="8:8" s="32" customFormat="1" ht="12.75" customHeight="1" x14ac:dyDescent="0.2">
      <c r="H5298" s="36"/>
    </row>
    <row r="5299" spans="8:8" s="32" customFormat="1" ht="12.75" customHeight="1" x14ac:dyDescent="0.2">
      <c r="H5299" s="36"/>
    </row>
    <row r="5300" spans="8:8" s="32" customFormat="1" ht="12.75" customHeight="1" x14ac:dyDescent="0.2">
      <c r="H5300" s="36"/>
    </row>
    <row r="5301" spans="8:8" s="32" customFormat="1" ht="12.75" customHeight="1" x14ac:dyDescent="0.2">
      <c r="H5301" s="36"/>
    </row>
    <row r="5302" spans="8:8" s="32" customFormat="1" ht="12.75" customHeight="1" x14ac:dyDescent="0.2">
      <c r="H5302" s="36"/>
    </row>
    <row r="5303" spans="8:8" s="32" customFormat="1" ht="12.75" customHeight="1" x14ac:dyDescent="0.2">
      <c r="H5303" s="36"/>
    </row>
    <row r="5304" spans="8:8" s="32" customFormat="1" ht="12.75" customHeight="1" x14ac:dyDescent="0.2">
      <c r="H5304" s="36"/>
    </row>
    <row r="5305" spans="8:8" s="32" customFormat="1" ht="12.75" customHeight="1" x14ac:dyDescent="0.2">
      <c r="H5305" s="36"/>
    </row>
    <row r="5306" spans="8:8" s="32" customFormat="1" ht="12.75" customHeight="1" x14ac:dyDescent="0.2">
      <c r="H5306" s="36"/>
    </row>
    <row r="5307" spans="8:8" s="32" customFormat="1" ht="12.75" customHeight="1" x14ac:dyDescent="0.2">
      <c r="H5307" s="36"/>
    </row>
    <row r="5308" spans="8:8" s="32" customFormat="1" ht="12.75" customHeight="1" x14ac:dyDescent="0.2">
      <c r="H5308" s="36"/>
    </row>
    <row r="5309" spans="8:8" s="32" customFormat="1" ht="12.75" customHeight="1" x14ac:dyDescent="0.2">
      <c r="H5309" s="36"/>
    </row>
    <row r="5310" spans="8:8" s="32" customFormat="1" ht="12.75" customHeight="1" x14ac:dyDescent="0.2">
      <c r="H5310" s="36"/>
    </row>
    <row r="5311" spans="8:8" s="32" customFormat="1" ht="12.75" customHeight="1" x14ac:dyDescent="0.2">
      <c r="H5311" s="36"/>
    </row>
    <row r="5312" spans="8:8" s="32" customFormat="1" ht="12.75" customHeight="1" x14ac:dyDescent="0.2">
      <c r="H5312" s="36"/>
    </row>
    <row r="5313" spans="8:8" s="32" customFormat="1" ht="12.75" customHeight="1" x14ac:dyDescent="0.2">
      <c r="H5313" s="36"/>
    </row>
    <row r="5314" spans="8:8" s="32" customFormat="1" ht="12.75" customHeight="1" x14ac:dyDescent="0.2">
      <c r="H5314" s="36"/>
    </row>
    <row r="5315" spans="8:8" s="32" customFormat="1" ht="12.75" customHeight="1" x14ac:dyDescent="0.2">
      <c r="H5315" s="36"/>
    </row>
    <row r="5316" spans="8:8" s="32" customFormat="1" ht="12.75" customHeight="1" x14ac:dyDescent="0.2">
      <c r="H5316" s="36"/>
    </row>
    <row r="5317" spans="8:8" s="32" customFormat="1" ht="12.75" customHeight="1" x14ac:dyDescent="0.2">
      <c r="H5317" s="36"/>
    </row>
    <row r="5318" spans="8:8" s="32" customFormat="1" ht="12.75" customHeight="1" x14ac:dyDescent="0.2">
      <c r="H5318" s="36"/>
    </row>
    <row r="5319" spans="8:8" s="32" customFormat="1" ht="12.75" customHeight="1" x14ac:dyDescent="0.2">
      <c r="H5319" s="36"/>
    </row>
    <row r="5320" spans="8:8" s="32" customFormat="1" ht="12.75" customHeight="1" x14ac:dyDescent="0.2">
      <c r="H5320" s="36"/>
    </row>
    <row r="5321" spans="8:8" s="32" customFormat="1" ht="12.75" customHeight="1" x14ac:dyDescent="0.2">
      <c r="H5321" s="36"/>
    </row>
    <row r="5322" spans="8:8" s="32" customFormat="1" ht="12.75" customHeight="1" x14ac:dyDescent="0.2">
      <c r="H5322" s="36"/>
    </row>
    <row r="5323" spans="8:8" s="32" customFormat="1" ht="12.75" customHeight="1" x14ac:dyDescent="0.2">
      <c r="H5323" s="36"/>
    </row>
    <row r="5324" spans="8:8" s="32" customFormat="1" ht="12.75" customHeight="1" x14ac:dyDescent="0.2">
      <c r="H5324" s="36"/>
    </row>
    <row r="5325" spans="8:8" s="32" customFormat="1" ht="12.75" customHeight="1" x14ac:dyDescent="0.2">
      <c r="H5325" s="36"/>
    </row>
    <row r="5326" spans="8:8" s="32" customFormat="1" ht="12.75" customHeight="1" x14ac:dyDescent="0.2">
      <c r="H5326" s="36"/>
    </row>
    <row r="5327" spans="8:8" s="32" customFormat="1" ht="12.75" customHeight="1" x14ac:dyDescent="0.2">
      <c r="H5327" s="36"/>
    </row>
    <row r="5328" spans="8:8" s="32" customFormat="1" ht="12.75" customHeight="1" x14ac:dyDescent="0.2">
      <c r="H5328" s="36"/>
    </row>
    <row r="5329" spans="8:8" s="32" customFormat="1" ht="12.75" customHeight="1" x14ac:dyDescent="0.2">
      <c r="H5329" s="36"/>
    </row>
    <row r="5330" spans="8:8" s="32" customFormat="1" ht="12.75" customHeight="1" x14ac:dyDescent="0.2">
      <c r="H5330" s="36"/>
    </row>
    <row r="5331" spans="8:8" s="32" customFormat="1" ht="12.75" customHeight="1" x14ac:dyDescent="0.2">
      <c r="H5331" s="36"/>
    </row>
    <row r="5332" spans="8:8" s="32" customFormat="1" ht="12.75" customHeight="1" x14ac:dyDescent="0.2">
      <c r="H5332" s="36"/>
    </row>
    <row r="5333" spans="8:8" s="32" customFormat="1" ht="12.75" customHeight="1" x14ac:dyDescent="0.2">
      <c r="H5333" s="36"/>
    </row>
    <row r="5334" spans="8:8" s="32" customFormat="1" ht="12.75" customHeight="1" x14ac:dyDescent="0.2">
      <c r="H5334" s="36"/>
    </row>
    <row r="5335" spans="8:8" s="32" customFormat="1" ht="12.75" customHeight="1" x14ac:dyDescent="0.2">
      <c r="H5335" s="36"/>
    </row>
    <row r="5336" spans="8:8" s="32" customFormat="1" ht="12.75" customHeight="1" x14ac:dyDescent="0.2">
      <c r="H5336" s="36"/>
    </row>
    <row r="5337" spans="8:8" s="32" customFormat="1" ht="12.75" customHeight="1" x14ac:dyDescent="0.2">
      <c r="H5337" s="36"/>
    </row>
    <row r="5338" spans="8:8" s="32" customFormat="1" ht="12.75" customHeight="1" x14ac:dyDescent="0.2">
      <c r="H5338" s="36"/>
    </row>
    <row r="5339" spans="8:8" s="32" customFormat="1" ht="12.75" customHeight="1" x14ac:dyDescent="0.2">
      <c r="H5339" s="36"/>
    </row>
    <row r="5340" spans="8:8" s="32" customFormat="1" ht="12.75" customHeight="1" x14ac:dyDescent="0.2">
      <c r="H5340" s="36"/>
    </row>
    <row r="5341" spans="8:8" s="32" customFormat="1" ht="12.75" customHeight="1" x14ac:dyDescent="0.2">
      <c r="H5341" s="36"/>
    </row>
    <row r="5342" spans="8:8" s="32" customFormat="1" ht="12.75" customHeight="1" x14ac:dyDescent="0.2">
      <c r="H5342" s="36"/>
    </row>
    <row r="5343" spans="8:8" s="32" customFormat="1" ht="12.75" customHeight="1" x14ac:dyDescent="0.2">
      <c r="H5343" s="36"/>
    </row>
    <row r="5344" spans="8:8" s="32" customFormat="1" ht="12.75" customHeight="1" x14ac:dyDescent="0.2">
      <c r="H5344" s="36"/>
    </row>
    <row r="5345" spans="8:8" s="32" customFormat="1" ht="12.75" customHeight="1" x14ac:dyDescent="0.2">
      <c r="H5345" s="36"/>
    </row>
    <row r="5346" spans="8:8" s="32" customFormat="1" ht="12.75" customHeight="1" x14ac:dyDescent="0.2">
      <c r="H5346" s="36"/>
    </row>
    <row r="5347" spans="8:8" s="32" customFormat="1" ht="12.75" customHeight="1" x14ac:dyDescent="0.2">
      <c r="H5347" s="36"/>
    </row>
    <row r="5348" spans="8:8" s="32" customFormat="1" ht="12.75" customHeight="1" x14ac:dyDescent="0.2">
      <c r="H5348" s="36"/>
    </row>
    <row r="5349" spans="8:8" s="32" customFormat="1" ht="12.75" customHeight="1" x14ac:dyDescent="0.2">
      <c r="H5349" s="36"/>
    </row>
    <row r="5350" spans="8:8" s="32" customFormat="1" ht="12.75" customHeight="1" x14ac:dyDescent="0.2">
      <c r="H5350" s="36"/>
    </row>
    <row r="5351" spans="8:8" s="32" customFormat="1" ht="12.75" customHeight="1" x14ac:dyDescent="0.2">
      <c r="H5351" s="36"/>
    </row>
    <row r="5352" spans="8:8" s="32" customFormat="1" ht="12.75" customHeight="1" x14ac:dyDescent="0.2">
      <c r="H5352" s="36"/>
    </row>
    <row r="5353" spans="8:8" s="32" customFormat="1" ht="12.75" customHeight="1" x14ac:dyDescent="0.2">
      <c r="H5353" s="36"/>
    </row>
    <row r="5354" spans="8:8" s="32" customFormat="1" ht="12.75" customHeight="1" x14ac:dyDescent="0.2">
      <c r="H5354" s="36"/>
    </row>
    <row r="5355" spans="8:8" s="32" customFormat="1" ht="12.75" customHeight="1" x14ac:dyDescent="0.2">
      <c r="H5355" s="36"/>
    </row>
    <row r="5356" spans="8:8" s="32" customFormat="1" ht="12.75" customHeight="1" x14ac:dyDescent="0.2">
      <c r="H5356" s="36"/>
    </row>
    <row r="5357" spans="8:8" s="32" customFormat="1" ht="12.75" customHeight="1" x14ac:dyDescent="0.2">
      <c r="H5357" s="36"/>
    </row>
    <row r="5358" spans="8:8" s="32" customFormat="1" ht="12.75" customHeight="1" x14ac:dyDescent="0.2">
      <c r="H5358" s="36"/>
    </row>
    <row r="5359" spans="8:8" s="32" customFormat="1" ht="12.75" customHeight="1" x14ac:dyDescent="0.2">
      <c r="H5359" s="36"/>
    </row>
    <row r="5360" spans="8:8" s="32" customFormat="1" ht="12.75" customHeight="1" x14ac:dyDescent="0.2">
      <c r="H5360" s="36"/>
    </row>
    <row r="5361" spans="8:8" s="32" customFormat="1" ht="12.75" customHeight="1" x14ac:dyDescent="0.2">
      <c r="H5361" s="36"/>
    </row>
    <row r="5362" spans="8:8" s="32" customFormat="1" ht="12.75" customHeight="1" x14ac:dyDescent="0.2">
      <c r="H5362" s="36"/>
    </row>
    <row r="5363" spans="8:8" s="32" customFormat="1" ht="12.75" customHeight="1" x14ac:dyDescent="0.2">
      <c r="H5363" s="36"/>
    </row>
    <row r="5364" spans="8:8" s="32" customFormat="1" ht="12.75" customHeight="1" x14ac:dyDescent="0.2">
      <c r="H5364" s="36"/>
    </row>
    <row r="5365" spans="8:8" s="32" customFormat="1" ht="12.75" customHeight="1" x14ac:dyDescent="0.2">
      <c r="H5365" s="36"/>
    </row>
    <row r="5366" spans="8:8" s="32" customFormat="1" ht="12.75" customHeight="1" x14ac:dyDescent="0.2">
      <c r="H5366" s="36"/>
    </row>
    <row r="5367" spans="8:8" s="32" customFormat="1" ht="12.75" customHeight="1" x14ac:dyDescent="0.2">
      <c r="H5367" s="36"/>
    </row>
    <row r="5368" spans="8:8" s="32" customFormat="1" ht="12.75" customHeight="1" x14ac:dyDescent="0.2">
      <c r="H5368" s="36"/>
    </row>
    <row r="5369" spans="8:8" s="32" customFormat="1" ht="12.75" customHeight="1" x14ac:dyDescent="0.2">
      <c r="H5369" s="36"/>
    </row>
    <row r="5370" spans="8:8" s="32" customFormat="1" ht="12.75" customHeight="1" x14ac:dyDescent="0.2">
      <c r="H5370" s="36"/>
    </row>
    <row r="5371" spans="8:8" s="32" customFormat="1" ht="12.75" customHeight="1" x14ac:dyDescent="0.2">
      <c r="H5371" s="36"/>
    </row>
    <row r="5372" spans="8:8" s="32" customFormat="1" ht="12.75" customHeight="1" x14ac:dyDescent="0.2">
      <c r="H5372" s="36"/>
    </row>
    <row r="5373" spans="8:8" s="32" customFormat="1" ht="12.75" customHeight="1" x14ac:dyDescent="0.2">
      <c r="H5373" s="36"/>
    </row>
    <row r="5374" spans="8:8" s="32" customFormat="1" ht="12.75" customHeight="1" x14ac:dyDescent="0.2">
      <c r="H5374" s="36"/>
    </row>
    <row r="5375" spans="8:8" s="32" customFormat="1" ht="12.75" customHeight="1" x14ac:dyDescent="0.2">
      <c r="H5375" s="36"/>
    </row>
    <row r="5376" spans="8:8" s="32" customFormat="1" ht="12.75" customHeight="1" x14ac:dyDescent="0.2">
      <c r="H5376" s="36"/>
    </row>
    <row r="5377" spans="8:8" s="32" customFormat="1" ht="12.75" customHeight="1" x14ac:dyDescent="0.2">
      <c r="H5377" s="36"/>
    </row>
    <row r="5378" spans="8:8" s="32" customFormat="1" ht="12.75" customHeight="1" x14ac:dyDescent="0.2">
      <c r="H5378" s="36"/>
    </row>
    <row r="5379" spans="8:8" s="32" customFormat="1" ht="12.75" customHeight="1" x14ac:dyDescent="0.2">
      <c r="H5379" s="36"/>
    </row>
    <row r="5380" spans="8:8" s="32" customFormat="1" ht="12.75" customHeight="1" x14ac:dyDescent="0.2">
      <c r="H5380" s="36"/>
    </row>
    <row r="5381" spans="8:8" s="32" customFormat="1" ht="12.75" customHeight="1" x14ac:dyDescent="0.2">
      <c r="H5381" s="36"/>
    </row>
    <row r="5382" spans="8:8" s="32" customFormat="1" ht="12.75" customHeight="1" x14ac:dyDescent="0.2">
      <c r="H5382" s="36"/>
    </row>
    <row r="5383" spans="8:8" s="32" customFormat="1" ht="12.75" customHeight="1" x14ac:dyDescent="0.2">
      <c r="H5383" s="36"/>
    </row>
    <row r="5384" spans="8:8" s="32" customFormat="1" ht="12.75" customHeight="1" x14ac:dyDescent="0.2">
      <c r="H5384" s="36"/>
    </row>
    <row r="5385" spans="8:8" s="32" customFormat="1" ht="12.75" customHeight="1" x14ac:dyDescent="0.2">
      <c r="H5385" s="36"/>
    </row>
    <row r="5386" spans="8:8" s="32" customFormat="1" ht="12.75" customHeight="1" x14ac:dyDescent="0.2">
      <c r="H5386" s="36"/>
    </row>
    <row r="5387" spans="8:8" s="32" customFormat="1" ht="12.75" customHeight="1" x14ac:dyDescent="0.2">
      <c r="H5387" s="36"/>
    </row>
    <row r="5388" spans="8:8" s="32" customFormat="1" ht="12.75" customHeight="1" x14ac:dyDescent="0.2">
      <c r="H5388" s="36"/>
    </row>
    <row r="5389" spans="8:8" s="32" customFormat="1" ht="12.75" customHeight="1" x14ac:dyDescent="0.2">
      <c r="H5389" s="36"/>
    </row>
    <row r="5390" spans="8:8" s="32" customFormat="1" ht="12.75" customHeight="1" x14ac:dyDescent="0.2">
      <c r="H5390" s="36"/>
    </row>
    <row r="5391" spans="8:8" s="32" customFormat="1" ht="12.75" customHeight="1" x14ac:dyDescent="0.2">
      <c r="H5391" s="36"/>
    </row>
    <row r="5392" spans="8:8" s="32" customFormat="1" ht="12.75" customHeight="1" x14ac:dyDescent="0.2">
      <c r="H5392" s="36"/>
    </row>
    <row r="5393" spans="8:8" s="32" customFormat="1" ht="12.75" customHeight="1" x14ac:dyDescent="0.2">
      <c r="H5393" s="36"/>
    </row>
    <row r="5394" spans="8:8" s="32" customFormat="1" ht="12.75" customHeight="1" x14ac:dyDescent="0.2">
      <c r="H5394" s="36"/>
    </row>
    <row r="5395" spans="8:8" s="32" customFormat="1" ht="12.75" customHeight="1" x14ac:dyDescent="0.2">
      <c r="H5395" s="36"/>
    </row>
    <row r="5396" spans="8:8" s="32" customFormat="1" ht="12.75" customHeight="1" x14ac:dyDescent="0.2">
      <c r="H5396" s="36"/>
    </row>
    <row r="5397" spans="8:8" s="32" customFormat="1" ht="12.75" customHeight="1" x14ac:dyDescent="0.2">
      <c r="H5397" s="36"/>
    </row>
    <row r="5398" spans="8:8" s="32" customFormat="1" ht="12.75" customHeight="1" x14ac:dyDescent="0.2">
      <c r="H5398" s="36"/>
    </row>
    <row r="5399" spans="8:8" s="32" customFormat="1" ht="12.75" customHeight="1" x14ac:dyDescent="0.2">
      <c r="H5399" s="36"/>
    </row>
    <row r="5400" spans="8:8" s="32" customFormat="1" ht="12.75" customHeight="1" x14ac:dyDescent="0.2">
      <c r="H5400" s="36"/>
    </row>
    <row r="5401" spans="8:8" s="32" customFormat="1" ht="12.75" customHeight="1" x14ac:dyDescent="0.2">
      <c r="H5401" s="36"/>
    </row>
    <row r="5402" spans="8:8" s="32" customFormat="1" ht="12.75" customHeight="1" x14ac:dyDescent="0.2">
      <c r="H5402" s="36"/>
    </row>
    <row r="5403" spans="8:8" s="32" customFormat="1" ht="12.75" customHeight="1" x14ac:dyDescent="0.2">
      <c r="H5403" s="36"/>
    </row>
    <row r="5404" spans="8:8" s="32" customFormat="1" ht="12.75" customHeight="1" x14ac:dyDescent="0.2">
      <c r="H5404" s="36"/>
    </row>
    <row r="5405" spans="8:8" s="32" customFormat="1" ht="12.75" customHeight="1" x14ac:dyDescent="0.2">
      <c r="H5405" s="36"/>
    </row>
    <row r="5406" spans="8:8" s="32" customFormat="1" ht="12.75" customHeight="1" x14ac:dyDescent="0.2">
      <c r="H5406" s="36"/>
    </row>
    <row r="5407" spans="8:8" s="32" customFormat="1" ht="12.75" customHeight="1" x14ac:dyDescent="0.2">
      <c r="H5407" s="36"/>
    </row>
    <row r="5408" spans="8:8" s="32" customFormat="1" ht="12.75" customHeight="1" x14ac:dyDescent="0.2">
      <c r="H5408" s="36"/>
    </row>
    <row r="5409" spans="8:8" s="32" customFormat="1" ht="12.75" customHeight="1" x14ac:dyDescent="0.2">
      <c r="H5409" s="36"/>
    </row>
    <row r="5410" spans="8:8" s="32" customFormat="1" ht="12.75" customHeight="1" x14ac:dyDescent="0.2">
      <c r="H5410" s="36"/>
    </row>
    <row r="5411" spans="8:8" s="32" customFormat="1" ht="12.75" customHeight="1" x14ac:dyDescent="0.2">
      <c r="H5411" s="36"/>
    </row>
    <row r="5412" spans="8:8" s="32" customFormat="1" ht="12.75" customHeight="1" x14ac:dyDescent="0.2">
      <c r="H5412" s="36"/>
    </row>
    <row r="5413" spans="8:8" s="32" customFormat="1" ht="12.75" customHeight="1" x14ac:dyDescent="0.2">
      <c r="H5413" s="36"/>
    </row>
    <row r="5414" spans="8:8" s="32" customFormat="1" ht="12.75" customHeight="1" x14ac:dyDescent="0.2">
      <c r="H5414" s="36"/>
    </row>
    <row r="5415" spans="8:8" s="32" customFormat="1" ht="12.75" customHeight="1" x14ac:dyDescent="0.2">
      <c r="H5415" s="36"/>
    </row>
    <row r="5416" spans="8:8" s="32" customFormat="1" ht="12.75" customHeight="1" x14ac:dyDescent="0.2">
      <c r="H5416" s="36"/>
    </row>
    <row r="5417" spans="8:8" s="32" customFormat="1" ht="12.75" customHeight="1" x14ac:dyDescent="0.2">
      <c r="H5417" s="36"/>
    </row>
    <row r="5418" spans="8:8" s="32" customFormat="1" ht="12.75" customHeight="1" x14ac:dyDescent="0.2">
      <c r="H5418" s="36"/>
    </row>
    <row r="5419" spans="8:8" s="32" customFormat="1" ht="12.75" customHeight="1" x14ac:dyDescent="0.2">
      <c r="H5419" s="36"/>
    </row>
    <row r="5420" spans="8:8" s="32" customFormat="1" ht="12.75" customHeight="1" x14ac:dyDescent="0.2">
      <c r="H5420" s="36"/>
    </row>
    <row r="5421" spans="8:8" s="32" customFormat="1" ht="12.75" customHeight="1" x14ac:dyDescent="0.2">
      <c r="H5421" s="36"/>
    </row>
    <row r="5422" spans="8:8" s="32" customFormat="1" ht="12.75" customHeight="1" x14ac:dyDescent="0.2">
      <c r="H5422" s="36"/>
    </row>
    <row r="5423" spans="8:8" s="32" customFormat="1" ht="12.75" customHeight="1" x14ac:dyDescent="0.2">
      <c r="H5423" s="36"/>
    </row>
    <row r="5424" spans="8:8" s="32" customFormat="1" ht="12.75" customHeight="1" x14ac:dyDescent="0.2">
      <c r="H5424" s="36"/>
    </row>
    <row r="5425" spans="8:8" s="32" customFormat="1" ht="12.75" customHeight="1" x14ac:dyDescent="0.2">
      <c r="H5425" s="36"/>
    </row>
    <row r="5426" spans="8:8" s="32" customFormat="1" ht="12.75" customHeight="1" x14ac:dyDescent="0.2">
      <c r="H5426" s="36"/>
    </row>
    <row r="5427" spans="8:8" s="32" customFormat="1" ht="12.75" customHeight="1" x14ac:dyDescent="0.2">
      <c r="H5427" s="36"/>
    </row>
    <row r="5428" spans="8:8" s="32" customFormat="1" ht="12.75" customHeight="1" x14ac:dyDescent="0.2">
      <c r="H5428" s="36"/>
    </row>
    <row r="5429" spans="8:8" s="32" customFormat="1" ht="12.75" customHeight="1" x14ac:dyDescent="0.2">
      <c r="H5429" s="36"/>
    </row>
    <row r="5430" spans="8:8" s="32" customFormat="1" ht="12.75" customHeight="1" x14ac:dyDescent="0.2">
      <c r="H5430" s="36"/>
    </row>
    <row r="5431" spans="8:8" s="32" customFormat="1" ht="12.75" customHeight="1" x14ac:dyDescent="0.2">
      <c r="H5431" s="36"/>
    </row>
    <row r="5432" spans="8:8" s="32" customFormat="1" ht="12.75" customHeight="1" x14ac:dyDescent="0.2">
      <c r="H5432" s="36"/>
    </row>
    <row r="5433" spans="8:8" s="32" customFormat="1" ht="12.75" customHeight="1" x14ac:dyDescent="0.2">
      <c r="H5433" s="36"/>
    </row>
    <row r="5434" spans="8:8" s="32" customFormat="1" ht="12.75" customHeight="1" x14ac:dyDescent="0.2">
      <c r="H5434" s="36"/>
    </row>
    <row r="5435" spans="8:8" s="32" customFormat="1" ht="12.75" customHeight="1" x14ac:dyDescent="0.2">
      <c r="H5435" s="36"/>
    </row>
    <row r="5436" spans="8:8" s="32" customFormat="1" ht="12.75" customHeight="1" x14ac:dyDescent="0.2">
      <c r="H5436" s="36"/>
    </row>
    <row r="5437" spans="8:8" s="32" customFormat="1" ht="12.75" customHeight="1" x14ac:dyDescent="0.2">
      <c r="H5437" s="36"/>
    </row>
    <row r="5438" spans="8:8" s="32" customFormat="1" ht="12.75" customHeight="1" x14ac:dyDescent="0.2">
      <c r="H5438" s="36"/>
    </row>
    <row r="5439" spans="8:8" s="32" customFormat="1" ht="12.75" customHeight="1" x14ac:dyDescent="0.2">
      <c r="H5439" s="36"/>
    </row>
    <row r="5440" spans="8:8" s="32" customFormat="1" ht="12.75" customHeight="1" x14ac:dyDescent="0.2">
      <c r="H5440" s="36"/>
    </row>
    <row r="5441" spans="8:8" s="32" customFormat="1" ht="12.75" customHeight="1" x14ac:dyDescent="0.2">
      <c r="H5441" s="36"/>
    </row>
    <row r="5442" spans="8:8" s="32" customFormat="1" ht="12.75" customHeight="1" x14ac:dyDescent="0.2">
      <c r="H5442" s="36"/>
    </row>
    <row r="5443" spans="8:8" s="32" customFormat="1" ht="12.75" customHeight="1" x14ac:dyDescent="0.2">
      <c r="H5443" s="36"/>
    </row>
    <row r="5444" spans="8:8" s="32" customFormat="1" ht="12.75" customHeight="1" x14ac:dyDescent="0.2">
      <c r="H5444" s="36"/>
    </row>
    <row r="5445" spans="8:8" s="32" customFormat="1" ht="12.75" customHeight="1" x14ac:dyDescent="0.2">
      <c r="H5445" s="36"/>
    </row>
    <row r="5446" spans="8:8" s="32" customFormat="1" ht="12.75" customHeight="1" x14ac:dyDescent="0.2">
      <c r="H5446" s="36"/>
    </row>
    <row r="5447" spans="8:8" s="32" customFormat="1" ht="12.75" customHeight="1" x14ac:dyDescent="0.2">
      <c r="H5447" s="36"/>
    </row>
    <row r="5448" spans="8:8" s="32" customFormat="1" ht="12.75" customHeight="1" x14ac:dyDescent="0.2">
      <c r="H5448" s="36"/>
    </row>
    <row r="5449" spans="8:8" s="32" customFormat="1" ht="12.75" customHeight="1" x14ac:dyDescent="0.2">
      <c r="H5449" s="36"/>
    </row>
    <row r="5450" spans="8:8" s="32" customFormat="1" ht="12.75" customHeight="1" x14ac:dyDescent="0.2">
      <c r="H5450" s="36"/>
    </row>
    <row r="5451" spans="8:8" s="32" customFormat="1" ht="12.75" customHeight="1" x14ac:dyDescent="0.2">
      <c r="H5451" s="36"/>
    </row>
    <row r="5452" spans="8:8" s="32" customFormat="1" ht="12.75" customHeight="1" x14ac:dyDescent="0.2">
      <c r="H5452" s="36"/>
    </row>
    <row r="5453" spans="8:8" s="32" customFormat="1" ht="12.75" customHeight="1" x14ac:dyDescent="0.2">
      <c r="H5453" s="36"/>
    </row>
    <row r="5454" spans="8:8" s="32" customFormat="1" ht="12.75" customHeight="1" x14ac:dyDescent="0.2">
      <c r="H5454" s="36"/>
    </row>
    <row r="5455" spans="8:8" s="32" customFormat="1" ht="12.75" customHeight="1" x14ac:dyDescent="0.2">
      <c r="H5455" s="36"/>
    </row>
    <row r="5456" spans="8:8" s="32" customFormat="1" ht="12.75" customHeight="1" x14ac:dyDescent="0.2">
      <c r="H5456" s="36"/>
    </row>
    <row r="5457" spans="8:8" s="32" customFormat="1" ht="12.75" customHeight="1" x14ac:dyDescent="0.2">
      <c r="H5457" s="36"/>
    </row>
    <row r="5458" spans="8:8" s="32" customFormat="1" ht="12.75" customHeight="1" x14ac:dyDescent="0.2">
      <c r="H5458" s="36"/>
    </row>
    <row r="5459" spans="8:8" s="32" customFormat="1" ht="12.75" customHeight="1" x14ac:dyDescent="0.2">
      <c r="H5459" s="36"/>
    </row>
    <row r="5460" spans="8:8" s="32" customFormat="1" ht="12.75" customHeight="1" x14ac:dyDescent="0.2">
      <c r="H5460" s="36"/>
    </row>
    <row r="5461" spans="8:8" s="32" customFormat="1" ht="12.75" customHeight="1" x14ac:dyDescent="0.2">
      <c r="H5461" s="36"/>
    </row>
    <row r="5462" spans="8:8" s="32" customFormat="1" ht="12.75" customHeight="1" x14ac:dyDescent="0.2">
      <c r="H5462" s="36"/>
    </row>
    <row r="5463" spans="8:8" s="32" customFormat="1" ht="12.75" customHeight="1" x14ac:dyDescent="0.2">
      <c r="H5463" s="36"/>
    </row>
    <row r="5464" spans="8:8" s="32" customFormat="1" ht="12.75" customHeight="1" x14ac:dyDescent="0.2">
      <c r="H5464" s="36"/>
    </row>
    <row r="5465" spans="8:8" s="32" customFormat="1" ht="12.75" customHeight="1" x14ac:dyDescent="0.2">
      <c r="H5465" s="36"/>
    </row>
    <row r="5466" spans="8:8" s="32" customFormat="1" ht="12.75" customHeight="1" x14ac:dyDescent="0.2">
      <c r="H5466" s="36"/>
    </row>
    <row r="5467" spans="8:8" s="32" customFormat="1" ht="12.75" customHeight="1" x14ac:dyDescent="0.2">
      <c r="H5467" s="36"/>
    </row>
    <row r="5468" spans="8:8" s="32" customFormat="1" ht="12.75" customHeight="1" x14ac:dyDescent="0.2">
      <c r="H5468" s="36"/>
    </row>
    <row r="5469" spans="8:8" s="32" customFormat="1" ht="12.75" customHeight="1" x14ac:dyDescent="0.2">
      <c r="H5469" s="36"/>
    </row>
    <row r="5470" spans="8:8" s="32" customFormat="1" ht="12.75" customHeight="1" x14ac:dyDescent="0.2">
      <c r="H5470" s="36"/>
    </row>
    <row r="5471" spans="8:8" s="32" customFormat="1" ht="12.75" customHeight="1" x14ac:dyDescent="0.2">
      <c r="H5471" s="36"/>
    </row>
    <row r="5472" spans="8:8" s="32" customFormat="1" ht="12.75" customHeight="1" x14ac:dyDescent="0.2">
      <c r="H5472" s="36"/>
    </row>
    <row r="5473" spans="8:8" s="32" customFormat="1" ht="12.75" customHeight="1" x14ac:dyDescent="0.2">
      <c r="H5473" s="36"/>
    </row>
    <row r="5474" spans="8:8" s="32" customFormat="1" ht="12.75" customHeight="1" x14ac:dyDescent="0.2">
      <c r="H5474" s="36"/>
    </row>
    <row r="5475" spans="8:8" s="32" customFormat="1" ht="12.75" customHeight="1" x14ac:dyDescent="0.2">
      <c r="H5475" s="36"/>
    </row>
    <row r="5476" spans="8:8" s="32" customFormat="1" ht="12.75" customHeight="1" x14ac:dyDescent="0.2">
      <c r="H5476" s="36"/>
    </row>
    <row r="5477" spans="8:8" s="32" customFormat="1" ht="12.75" customHeight="1" x14ac:dyDescent="0.2">
      <c r="H5477" s="36"/>
    </row>
    <row r="5478" spans="8:8" s="32" customFormat="1" ht="12.75" customHeight="1" x14ac:dyDescent="0.2">
      <c r="H5478" s="36"/>
    </row>
    <row r="5479" spans="8:8" s="32" customFormat="1" ht="12.75" customHeight="1" x14ac:dyDescent="0.2">
      <c r="H5479" s="36"/>
    </row>
    <row r="5480" spans="8:8" s="32" customFormat="1" ht="12.75" customHeight="1" x14ac:dyDescent="0.2">
      <c r="H5480" s="36"/>
    </row>
    <row r="5481" spans="8:8" s="32" customFormat="1" ht="12.75" customHeight="1" x14ac:dyDescent="0.2">
      <c r="H5481" s="36"/>
    </row>
    <row r="5482" spans="8:8" s="32" customFormat="1" ht="12.75" customHeight="1" x14ac:dyDescent="0.2">
      <c r="H5482" s="36"/>
    </row>
    <row r="5483" spans="8:8" s="32" customFormat="1" ht="12.75" customHeight="1" x14ac:dyDescent="0.2">
      <c r="H5483" s="36"/>
    </row>
    <row r="5484" spans="8:8" s="32" customFormat="1" ht="12.75" customHeight="1" x14ac:dyDescent="0.2">
      <c r="H5484" s="36"/>
    </row>
    <row r="5485" spans="8:8" s="32" customFormat="1" ht="12.75" customHeight="1" x14ac:dyDescent="0.2">
      <c r="H5485" s="36"/>
    </row>
    <row r="5486" spans="8:8" s="32" customFormat="1" ht="12.75" customHeight="1" x14ac:dyDescent="0.2">
      <c r="H5486" s="36"/>
    </row>
    <row r="5487" spans="8:8" s="32" customFormat="1" ht="12.75" customHeight="1" x14ac:dyDescent="0.2">
      <c r="H5487" s="36"/>
    </row>
    <row r="5488" spans="8:8" s="32" customFormat="1" ht="12.75" customHeight="1" x14ac:dyDescent="0.2">
      <c r="H5488" s="36"/>
    </row>
    <row r="5489" spans="8:8" s="32" customFormat="1" ht="12.75" customHeight="1" x14ac:dyDescent="0.2">
      <c r="H5489" s="36"/>
    </row>
    <row r="5490" spans="8:8" s="32" customFormat="1" ht="12.75" customHeight="1" x14ac:dyDescent="0.2">
      <c r="H5490" s="36"/>
    </row>
    <row r="5491" spans="8:8" s="32" customFormat="1" ht="12.75" customHeight="1" x14ac:dyDescent="0.2">
      <c r="H5491" s="36"/>
    </row>
    <row r="5492" spans="8:8" s="32" customFormat="1" ht="12.75" customHeight="1" x14ac:dyDescent="0.2">
      <c r="H5492" s="36"/>
    </row>
    <row r="5493" spans="8:8" s="32" customFormat="1" ht="12.75" customHeight="1" x14ac:dyDescent="0.2">
      <c r="H5493" s="36"/>
    </row>
    <row r="5494" spans="8:8" s="32" customFormat="1" ht="12.75" customHeight="1" x14ac:dyDescent="0.2">
      <c r="H5494" s="36"/>
    </row>
    <row r="5495" spans="8:8" s="32" customFormat="1" ht="12.75" customHeight="1" x14ac:dyDescent="0.2">
      <c r="H5495" s="36"/>
    </row>
    <row r="5496" spans="8:8" s="32" customFormat="1" ht="12.75" customHeight="1" x14ac:dyDescent="0.2">
      <c r="H5496" s="36"/>
    </row>
    <row r="5497" spans="8:8" s="32" customFormat="1" ht="12.75" customHeight="1" x14ac:dyDescent="0.2">
      <c r="H5497" s="36"/>
    </row>
    <row r="5498" spans="8:8" s="32" customFormat="1" ht="12.75" customHeight="1" x14ac:dyDescent="0.2">
      <c r="H5498" s="36"/>
    </row>
    <row r="5499" spans="8:8" s="32" customFormat="1" ht="12.75" customHeight="1" x14ac:dyDescent="0.2">
      <c r="H5499" s="36"/>
    </row>
    <row r="5500" spans="8:8" s="32" customFormat="1" ht="12.75" customHeight="1" x14ac:dyDescent="0.2">
      <c r="H5500" s="36"/>
    </row>
    <row r="5501" spans="8:8" s="32" customFormat="1" ht="12.75" customHeight="1" x14ac:dyDescent="0.2">
      <c r="H5501" s="36"/>
    </row>
    <row r="5502" spans="8:8" s="32" customFormat="1" ht="12.75" customHeight="1" x14ac:dyDescent="0.2">
      <c r="H5502" s="36"/>
    </row>
    <row r="5503" spans="8:8" s="32" customFormat="1" ht="12.75" customHeight="1" x14ac:dyDescent="0.2">
      <c r="H5503" s="36"/>
    </row>
    <row r="5504" spans="8:8" s="32" customFormat="1" ht="12.75" customHeight="1" x14ac:dyDescent="0.2">
      <c r="H5504" s="36"/>
    </row>
    <row r="5505" spans="8:8" s="32" customFormat="1" ht="12.75" customHeight="1" x14ac:dyDescent="0.2">
      <c r="H5505" s="36"/>
    </row>
    <row r="5506" spans="8:8" s="32" customFormat="1" ht="12.75" customHeight="1" x14ac:dyDescent="0.2">
      <c r="H5506" s="36"/>
    </row>
    <row r="5507" spans="8:8" s="32" customFormat="1" ht="12.75" customHeight="1" x14ac:dyDescent="0.2">
      <c r="H5507" s="36"/>
    </row>
    <row r="5508" spans="8:8" s="32" customFormat="1" ht="12.75" customHeight="1" x14ac:dyDescent="0.2">
      <c r="H5508" s="36"/>
    </row>
    <row r="5509" spans="8:8" s="32" customFormat="1" ht="12.75" customHeight="1" x14ac:dyDescent="0.2">
      <c r="H5509" s="36"/>
    </row>
    <row r="5510" spans="8:8" s="32" customFormat="1" ht="12.75" customHeight="1" x14ac:dyDescent="0.2">
      <c r="H5510" s="36"/>
    </row>
    <row r="5511" spans="8:8" s="32" customFormat="1" ht="12.75" customHeight="1" x14ac:dyDescent="0.2">
      <c r="H5511" s="36"/>
    </row>
    <row r="5512" spans="8:8" s="32" customFormat="1" ht="12.75" customHeight="1" x14ac:dyDescent="0.2">
      <c r="H5512" s="36"/>
    </row>
    <row r="5513" spans="8:8" s="32" customFormat="1" ht="12.75" customHeight="1" x14ac:dyDescent="0.2">
      <c r="H5513" s="36"/>
    </row>
    <row r="5514" spans="8:8" s="32" customFormat="1" ht="12.75" customHeight="1" x14ac:dyDescent="0.2">
      <c r="H5514" s="36"/>
    </row>
    <row r="5515" spans="8:8" s="32" customFormat="1" ht="12.75" customHeight="1" x14ac:dyDescent="0.2">
      <c r="H5515" s="36"/>
    </row>
    <row r="5516" spans="8:8" s="32" customFormat="1" ht="12.75" customHeight="1" x14ac:dyDescent="0.2">
      <c r="H5516" s="36"/>
    </row>
    <row r="5517" spans="8:8" s="32" customFormat="1" ht="12.75" customHeight="1" x14ac:dyDescent="0.2">
      <c r="H5517" s="36"/>
    </row>
    <row r="5518" spans="8:8" s="32" customFormat="1" ht="12.75" customHeight="1" x14ac:dyDescent="0.2">
      <c r="H5518" s="36"/>
    </row>
    <row r="5519" spans="8:8" s="32" customFormat="1" ht="12.75" customHeight="1" x14ac:dyDescent="0.2">
      <c r="H5519" s="36"/>
    </row>
    <row r="5520" spans="8:8" s="32" customFormat="1" ht="12.75" customHeight="1" x14ac:dyDescent="0.2">
      <c r="H5520" s="36"/>
    </row>
    <row r="5521" spans="8:8" s="32" customFormat="1" ht="12.75" customHeight="1" x14ac:dyDescent="0.2">
      <c r="H5521" s="36"/>
    </row>
    <row r="5522" spans="8:8" s="32" customFormat="1" ht="12.75" customHeight="1" x14ac:dyDescent="0.2">
      <c r="H5522" s="36"/>
    </row>
    <row r="5523" spans="8:8" s="32" customFormat="1" ht="12.75" customHeight="1" x14ac:dyDescent="0.2">
      <c r="H5523" s="36"/>
    </row>
    <row r="5524" spans="8:8" s="32" customFormat="1" ht="12.75" customHeight="1" x14ac:dyDescent="0.2">
      <c r="H5524" s="36"/>
    </row>
    <row r="5525" spans="8:8" s="32" customFormat="1" ht="12.75" customHeight="1" x14ac:dyDescent="0.2">
      <c r="H5525" s="36"/>
    </row>
    <row r="5526" spans="8:8" s="32" customFormat="1" ht="12.75" customHeight="1" x14ac:dyDescent="0.2">
      <c r="H5526" s="36"/>
    </row>
    <row r="5527" spans="8:8" s="32" customFormat="1" ht="12.75" customHeight="1" x14ac:dyDescent="0.2">
      <c r="H5527" s="36"/>
    </row>
    <row r="5528" spans="8:8" s="32" customFormat="1" ht="12.75" customHeight="1" x14ac:dyDescent="0.2">
      <c r="H5528" s="36"/>
    </row>
    <row r="5529" spans="8:8" s="32" customFormat="1" ht="12.75" customHeight="1" x14ac:dyDescent="0.2">
      <c r="H5529" s="36"/>
    </row>
    <row r="5530" spans="8:8" s="32" customFormat="1" ht="12.75" customHeight="1" x14ac:dyDescent="0.2">
      <c r="H5530" s="36"/>
    </row>
    <row r="5531" spans="8:8" s="32" customFormat="1" ht="12.75" customHeight="1" x14ac:dyDescent="0.2">
      <c r="H5531" s="36"/>
    </row>
    <row r="5532" spans="8:8" s="32" customFormat="1" ht="12.75" customHeight="1" x14ac:dyDescent="0.2">
      <c r="H5532" s="36"/>
    </row>
    <row r="5533" spans="8:8" s="32" customFormat="1" ht="12.75" customHeight="1" x14ac:dyDescent="0.2">
      <c r="H5533" s="36"/>
    </row>
    <row r="5534" spans="8:8" s="32" customFormat="1" ht="12.75" customHeight="1" x14ac:dyDescent="0.2">
      <c r="H5534" s="36"/>
    </row>
    <row r="5535" spans="8:8" s="32" customFormat="1" ht="12.75" customHeight="1" x14ac:dyDescent="0.2">
      <c r="H5535" s="36"/>
    </row>
    <row r="5536" spans="8:8" s="32" customFormat="1" ht="12.75" customHeight="1" x14ac:dyDescent="0.2">
      <c r="H5536" s="36"/>
    </row>
    <row r="5537" spans="8:8" s="32" customFormat="1" ht="12.75" customHeight="1" x14ac:dyDescent="0.2">
      <c r="H5537" s="36"/>
    </row>
    <row r="5538" spans="8:8" s="32" customFormat="1" ht="12.75" customHeight="1" x14ac:dyDescent="0.2">
      <c r="H5538" s="36"/>
    </row>
    <row r="5539" spans="8:8" s="32" customFormat="1" ht="12.75" customHeight="1" x14ac:dyDescent="0.2">
      <c r="H5539" s="36"/>
    </row>
    <row r="5540" spans="8:8" s="32" customFormat="1" ht="12.75" customHeight="1" x14ac:dyDescent="0.2">
      <c r="H5540" s="36"/>
    </row>
    <row r="5541" spans="8:8" s="32" customFormat="1" ht="12.75" customHeight="1" x14ac:dyDescent="0.2">
      <c r="H5541" s="36"/>
    </row>
    <row r="5542" spans="8:8" s="32" customFormat="1" ht="12.75" customHeight="1" x14ac:dyDescent="0.2">
      <c r="H5542" s="36"/>
    </row>
    <row r="5543" spans="8:8" s="32" customFormat="1" ht="12.75" customHeight="1" x14ac:dyDescent="0.2">
      <c r="H5543" s="36"/>
    </row>
    <row r="5544" spans="8:8" s="32" customFormat="1" ht="12.75" customHeight="1" x14ac:dyDescent="0.2">
      <c r="H5544" s="36"/>
    </row>
    <row r="5545" spans="8:8" s="32" customFormat="1" ht="12.75" customHeight="1" x14ac:dyDescent="0.2">
      <c r="H5545" s="36"/>
    </row>
    <row r="5546" spans="8:8" s="32" customFormat="1" ht="12.75" customHeight="1" x14ac:dyDescent="0.2">
      <c r="H5546" s="36"/>
    </row>
    <row r="5547" spans="8:8" s="32" customFormat="1" ht="12.75" customHeight="1" x14ac:dyDescent="0.2">
      <c r="H5547" s="36"/>
    </row>
    <row r="5548" spans="8:8" s="32" customFormat="1" ht="12.75" customHeight="1" x14ac:dyDescent="0.2">
      <c r="H5548" s="36"/>
    </row>
    <row r="5549" spans="8:8" s="32" customFormat="1" ht="12.75" customHeight="1" x14ac:dyDescent="0.2">
      <c r="H5549" s="36"/>
    </row>
    <row r="5550" spans="8:8" s="32" customFormat="1" ht="12.75" customHeight="1" x14ac:dyDescent="0.2">
      <c r="H5550" s="36"/>
    </row>
    <row r="5551" spans="8:8" s="32" customFormat="1" ht="12.75" customHeight="1" x14ac:dyDescent="0.2">
      <c r="H5551" s="36"/>
    </row>
    <row r="5552" spans="8:8" s="32" customFormat="1" ht="12.75" customHeight="1" x14ac:dyDescent="0.2">
      <c r="H5552" s="36"/>
    </row>
    <row r="5553" spans="8:8" s="32" customFormat="1" ht="12.75" customHeight="1" x14ac:dyDescent="0.2">
      <c r="H5553" s="36"/>
    </row>
    <row r="5554" spans="8:8" s="32" customFormat="1" ht="12.75" customHeight="1" x14ac:dyDescent="0.2">
      <c r="H5554" s="36"/>
    </row>
    <row r="5555" spans="8:8" s="32" customFormat="1" ht="12.75" customHeight="1" x14ac:dyDescent="0.2">
      <c r="H5555" s="36"/>
    </row>
    <row r="5556" spans="8:8" s="32" customFormat="1" ht="12.75" customHeight="1" x14ac:dyDescent="0.2">
      <c r="H5556" s="36"/>
    </row>
    <row r="5557" spans="8:8" s="32" customFormat="1" ht="12.75" customHeight="1" x14ac:dyDescent="0.2">
      <c r="H5557" s="36"/>
    </row>
    <row r="5558" spans="8:8" s="32" customFormat="1" ht="12.75" customHeight="1" x14ac:dyDescent="0.2">
      <c r="H5558" s="36"/>
    </row>
    <row r="5559" spans="8:8" s="32" customFormat="1" ht="12.75" customHeight="1" x14ac:dyDescent="0.2">
      <c r="H5559" s="36"/>
    </row>
    <row r="5560" spans="8:8" s="32" customFormat="1" ht="12.75" customHeight="1" x14ac:dyDescent="0.2">
      <c r="H5560" s="36"/>
    </row>
    <row r="5561" spans="8:8" s="32" customFormat="1" ht="12.75" customHeight="1" x14ac:dyDescent="0.2">
      <c r="H5561" s="36"/>
    </row>
    <row r="5562" spans="8:8" s="32" customFormat="1" ht="12.75" customHeight="1" x14ac:dyDescent="0.2">
      <c r="H5562" s="36"/>
    </row>
    <row r="5563" spans="8:8" s="32" customFormat="1" ht="12.75" customHeight="1" x14ac:dyDescent="0.2">
      <c r="H5563" s="36"/>
    </row>
    <row r="5564" spans="8:8" s="32" customFormat="1" ht="12.75" customHeight="1" x14ac:dyDescent="0.2">
      <c r="H5564" s="36"/>
    </row>
    <row r="5565" spans="8:8" s="32" customFormat="1" ht="12.75" customHeight="1" x14ac:dyDescent="0.2">
      <c r="H5565" s="36"/>
    </row>
    <row r="5566" spans="8:8" s="32" customFormat="1" ht="12.75" customHeight="1" x14ac:dyDescent="0.2">
      <c r="H5566" s="36"/>
    </row>
    <row r="5567" spans="8:8" s="32" customFormat="1" ht="12.75" customHeight="1" x14ac:dyDescent="0.2">
      <c r="H5567" s="36"/>
    </row>
    <row r="5568" spans="8:8" s="32" customFormat="1" ht="12.75" customHeight="1" x14ac:dyDescent="0.2">
      <c r="H5568" s="36"/>
    </row>
    <row r="5569" spans="8:8" s="32" customFormat="1" ht="12.75" customHeight="1" x14ac:dyDescent="0.2">
      <c r="H5569" s="36"/>
    </row>
    <row r="5570" spans="8:8" s="32" customFormat="1" ht="12.75" customHeight="1" x14ac:dyDescent="0.2">
      <c r="H5570" s="36"/>
    </row>
    <row r="5571" spans="8:8" s="32" customFormat="1" ht="12.75" customHeight="1" x14ac:dyDescent="0.2">
      <c r="H5571" s="36"/>
    </row>
    <row r="5572" spans="8:8" s="32" customFormat="1" ht="12.75" customHeight="1" x14ac:dyDescent="0.2">
      <c r="H5572" s="36"/>
    </row>
    <row r="5573" spans="8:8" s="32" customFormat="1" ht="12.75" customHeight="1" x14ac:dyDescent="0.2">
      <c r="H5573" s="36"/>
    </row>
    <row r="5574" spans="8:8" s="32" customFormat="1" ht="12.75" customHeight="1" x14ac:dyDescent="0.2">
      <c r="H5574" s="36"/>
    </row>
    <row r="5575" spans="8:8" s="32" customFormat="1" ht="12.75" customHeight="1" x14ac:dyDescent="0.2">
      <c r="H5575" s="36"/>
    </row>
    <row r="5576" spans="8:8" s="32" customFormat="1" ht="12.75" customHeight="1" x14ac:dyDescent="0.2">
      <c r="H5576" s="36"/>
    </row>
    <row r="5577" spans="8:8" s="32" customFormat="1" ht="12.75" customHeight="1" x14ac:dyDescent="0.2">
      <c r="H5577" s="36"/>
    </row>
    <row r="5578" spans="8:8" s="32" customFormat="1" ht="12.75" customHeight="1" x14ac:dyDescent="0.2">
      <c r="H5578" s="36"/>
    </row>
    <row r="5579" spans="8:8" s="32" customFormat="1" ht="12.75" customHeight="1" x14ac:dyDescent="0.2">
      <c r="H5579" s="36"/>
    </row>
    <row r="5580" spans="8:8" s="32" customFormat="1" ht="12.75" customHeight="1" x14ac:dyDescent="0.2">
      <c r="H5580" s="36"/>
    </row>
    <row r="5581" spans="8:8" s="32" customFormat="1" ht="12.75" customHeight="1" x14ac:dyDescent="0.2">
      <c r="H5581" s="36"/>
    </row>
    <row r="5582" spans="8:8" s="32" customFormat="1" ht="12.75" customHeight="1" x14ac:dyDescent="0.2">
      <c r="H5582" s="36"/>
    </row>
    <row r="5583" spans="8:8" s="32" customFormat="1" ht="12.75" customHeight="1" x14ac:dyDescent="0.2">
      <c r="H5583" s="36"/>
    </row>
    <row r="5584" spans="8:8" s="32" customFormat="1" ht="12.75" customHeight="1" x14ac:dyDescent="0.2">
      <c r="H5584" s="36"/>
    </row>
    <row r="5585" spans="8:8" s="32" customFormat="1" ht="12.75" customHeight="1" x14ac:dyDescent="0.2">
      <c r="H5585" s="36"/>
    </row>
    <row r="5586" spans="8:8" s="32" customFormat="1" ht="12.75" customHeight="1" x14ac:dyDescent="0.2">
      <c r="H5586" s="36"/>
    </row>
    <row r="5587" spans="8:8" s="32" customFormat="1" ht="12.75" customHeight="1" x14ac:dyDescent="0.2">
      <c r="H5587" s="36"/>
    </row>
    <row r="5588" spans="8:8" s="32" customFormat="1" ht="12.75" customHeight="1" x14ac:dyDescent="0.2">
      <c r="H5588" s="36"/>
    </row>
    <row r="5589" spans="8:8" s="32" customFormat="1" ht="12.75" customHeight="1" x14ac:dyDescent="0.2">
      <c r="H5589" s="36"/>
    </row>
    <row r="5590" spans="8:8" s="32" customFormat="1" ht="12.75" customHeight="1" x14ac:dyDescent="0.2">
      <c r="H5590" s="36"/>
    </row>
    <row r="5591" spans="8:8" s="32" customFormat="1" ht="12.75" customHeight="1" x14ac:dyDescent="0.2">
      <c r="H5591" s="36"/>
    </row>
    <row r="5592" spans="8:8" s="32" customFormat="1" ht="12.75" customHeight="1" x14ac:dyDescent="0.2">
      <c r="H5592" s="36"/>
    </row>
    <row r="5593" spans="8:8" s="32" customFormat="1" ht="12.75" customHeight="1" x14ac:dyDescent="0.2">
      <c r="H5593" s="36"/>
    </row>
    <row r="5594" spans="8:8" s="32" customFormat="1" ht="12.75" customHeight="1" x14ac:dyDescent="0.2">
      <c r="H5594" s="36"/>
    </row>
    <row r="5595" spans="8:8" s="32" customFormat="1" ht="12.75" customHeight="1" x14ac:dyDescent="0.2">
      <c r="H5595" s="36"/>
    </row>
    <row r="5596" spans="8:8" s="32" customFormat="1" ht="12.75" customHeight="1" x14ac:dyDescent="0.2">
      <c r="H5596" s="36"/>
    </row>
    <row r="5597" spans="8:8" s="32" customFormat="1" ht="12.75" customHeight="1" x14ac:dyDescent="0.2">
      <c r="H5597" s="36"/>
    </row>
    <row r="5598" spans="8:8" s="32" customFormat="1" ht="12.75" customHeight="1" x14ac:dyDescent="0.2">
      <c r="H5598" s="36"/>
    </row>
    <row r="5599" spans="8:8" s="32" customFormat="1" ht="12.75" customHeight="1" x14ac:dyDescent="0.2">
      <c r="H5599" s="36"/>
    </row>
    <row r="5600" spans="8:8" s="32" customFormat="1" ht="12.75" customHeight="1" x14ac:dyDescent="0.2">
      <c r="H5600" s="36"/>
    </row>
    <row r="5601" spans="8:8" s="32" customFormat="1" ht="12.75" customHeight="1" x14ac:dyDescent="0.2">
      <c r="H5601" s="36"/>
    </row>
    <row r="5602" spans="8:8" s="32" customFormat="1" ht="12.75" customHeight="1" x14ac:dyDescent="0.2">
      <c r="H5602" s="36"/>
    </row>
    <row r="5603" spans="8:8" s="32" customFormat="1" ht="12.75" customHeight="1" x14ac:dyDescent="0.2">
      <c r="H5603" s="36"/>
    </row>
    <row r="5604" spans="8:8" s="32" customFormat="1" ht="12.75" customHeight="1" x14ac:dyDescent="0.2">
      <c r="H5604" s="36"/>
    </row>
    <row r="5605" spans="8:8" s="32" customFormat="1" ht="12.75" customHeight="1" x14ac:dyDescent="0.2">
      <c r="H5605" s="36"/>
    </row>
    <row r="5606" spans="8:8" s="32" customFormat="1" ht="12.75" customHeight="1" x14ac:dyDescent="0.2">
      <c r="H5606" s="36"/>
    </row>
    <row r="5607" spans="8:8" s="32" customFormat="1" ht="12.75" customHeight="1" x14ac:dyDescent="0.2">
      <c r="H5607" s="36"/>
    </row>
    <row r="5608" spans="8:8" s="32" customFormat="1" ht="12.75" customHeight="1" x14ac:dyDescent="0.2">
      <c r="H5608" s="36"/>
    </row>
    <row r="5609" spans="8:8" s="32" customFormat="1" ht="12.75" customHeight="1" x14ac:dyDescent="0.2">
      <c r="H5609" s="36"/>
    </row>
    <row r="5610" spans="8:8" s="32" customFormat="1" ht="12.75" customHeight="1" x14ac:dyDescent="0.2">
      <c r="H5610" s="36"/>
    </row>
    <row r="5611" spans="8:8" s="32" customFormat="1" ht="12.75" customHeight="1" x14ac:dyDescent="0.2">
      <c r="H5611" s="36"/>
    </row>
    <row r="5612" spans="8:8" s="32" customFormat="1" ht="12.75" customHeight="1" x14ac:dyDescent="0.2">
      <c r="H5612" s="36"/>
    </row>
    <row r="5613" spans="8:8" s="32" customFormat="1" ht="12.75" customHeight="1" x14ac:dyDescent="0.2">
      <c r="H5613" s="36"/>
    </row>
    <row r="5614" spans="8:8" s="32" customFormat="1" ht="12.75" customHeight="1" x14ac:dyDescent="0.2">
      <c r="H5614" s="36"/>
    </row>
    <row r="5615" spans="8:8" s="32" customFormat="1" ht="12.75" customHeight="1" x14ac:dyDescent="0.2">
      <c r="H5615" s="36"/>
    </row>
    <row r="5616" spans="8:8" s="32" customFormat="1" ht="12.75" customHeight="1" x14ac:dyDescent="0.2">
      <c r="H5616" s="36"/>
    </row>
    <row r="5617" spans="8:8" s="32" customFormat="1" ht="12.75" customHeight="1" x14ac:dyDescent="0.2">
      <c r="H5617" s="36"/>
    </row>
    <row r="5618" spans="8:8" s="32" customFormat="1" ht="12.75" customHeight="1" x14ac:dyDescent="0.2">
      <c r="H5618" s="36"/>
    </row>
    <row r="5619" spans="8:8" s="32" customFormat="1" ht="12.75" customHeight="1" x14ac:dyDescent="0.2">
      <c r="H5619" s="36"/>
    </row>
    <row r="5620" spans="8:8" s="32" customFormat="1" ht="12.75" customHeight="1" x14ac:dyDescent="0.2">
      <c r="H5620" s="36"/>
    </row>
    <row r="5621" spans="8:8" s="32" customFormat="1" ht="12.75" customHeight="1" x14ac:dyDescent="0.2">
      <c r="H5621" s="36"/>
    </row>
    <row r="5622" spans="8:8" s="32" customFormat="1" ht="12.75" customHeight="1" x14ac:dyDescent="0.2">
      <c r="H5622" s="36"/>
    </row>
    <row r="5623" spans="8:8" s="32" customFormat="1" ht="12.75" customHeight="1" x14ac:dyDescent="0.2">
      <c r="H5623" s="36"/>
    </row>
    <row r="5624" spans="8:8" s="32" customFormat="1" ht="12.75" customHeight="1" x14ac:dyDescent="0.2">
      <c r="H5624" s="36"/>
    </row>
    <row r="5625" spans="8:8" s="32" customFormat="1" ht="12.75" customHeight="1" x14ac:dyDescent="0.2">
      <c r="H5625" s="36"/>
    </row>
    <row r="5626" spans="8:8" s="32" customFormat="1" ht="12.75" customHeight="1" x14ac:dyDescent="0.2">
      <c r="H5626" s="36"/>
    </row>
    <row r="5627" spans="8:8" s="32" customFormat="1" ht="12.75" customHeight="1" x14ac:dyDescent="0.2">
      <c r="H5627" s="36"/>
    </row>
    <row r="5628" spans="8:8" s="32" customFormat="1" ht="12.75" customHeight="1" x14ac:dyDescent="0.2">
      <c r="H5628" s="36"/>
    </row>
    <row r="5629" spans="8:8" s="32" customFormat="1" ht="12.75" customHeight="1" x14ac:dyDescent="0.2">
      <c r="H5629" s="36"/>
    </row>
    <row r="5630" spans="8:8" s="32" customFormat="1" ht="12.75" customHeight="1" x14ac:dyDescent="0.2">
      <c r="H5630" s="36"/>
    </row>
    <row r="5631" spans="8:8" s="32" customFormat="1" ht="12.75" customHeight="1" x14ac:dyDescent="0.2">
      <c r="H5631" s="36"/>
    </row>
    <row r="5632" spans="8:8" s="32" customFormat="1" ht="12.75" customHeight="1" x14ac:dyDescent="0.2">
      <c r="H5632" s="36"/>
    </row>
    <row r="5633" spans="8:8" s="32" customFormat="1" ht="12.75" customHeight="1" x14ac:dyDescent="0.2">
      <c r="H5633" s="36"/>
    </row>
    <row r="5634" spans="8:8" s="32" customFormat="1" ht="12.75" customHeight="1" x14ac:dyDescent="0.2">
      <c r="H5634" s="36"/>
    </row>
    <row r="5635" spans="8:8" s="32" customFormat="1" ht="12.75" customHeight="1" x14ac:dyDescent="0.2">
      <c r="H5635" s="36"/>
    </row>
    <row r="5636" spans="8:8" s="32" customFormat="1" ht="12.75" customHeight="1" x14ac:dyDescent="0.2">
      <c r="H5636" s="36"/>
    </row>
    <row r="5637" spans="8:8" s="32" customFormat="1" ht="12.75" customHeight="1" x14ac:dyDescent="0.2">
      <c r="H5637" s="36"/>
    </row>
    <row r="5638" spans="8:8" s="32" customFormat="1" ht="12.75" customHeight="1" x14ac:dyDescent="0.2">
      <c r="H5638" s="36"/>
    </row>
    <row r="5639" spans="8:8" s="32" customFormat="1" ht="12.75" customHeight="1" x14ac:dyDescent="0.2">
      <c r="H5639" s="36"/>
    </row>
    <row r="5640" spans="8:8" s="32" customFormat="1" ht="12.75" customHeight="1" x14ac:dyDescent="0.2">
      <c r="H5640" s="36"/>
    </row>
    <row r="5641" spans="8:8" s="32" customFormat="1" ht="12.75" customHeight="1" x14ac:dyDescent="0.2">
      <c r="H5641" s="36"/>
    </row>
    <row r="5642" spans="8:8" s="32" customFormat="1" ht="12.75" customHeight="1" x14ac:dyDescent="0.2">
      <c r="H5642" s="36"/>
    </row>
    <row r="5643" spans="8:8" s="32" customFormat="1" ht="12.75" customHeight="1" x14ac:dyDescent="0.2">
      <c r="H5643" s="36"/>
    </row>
    <row r="5644" spans="8:8" s="32" customFormat="1" ht="12.75" customHeight="1" x14ac:dyDescent="0.2">
      <c r="H5644" s="36"/>
    </row>
    <row r="5645" spans="8:8" s="32" customFormat="1" ht="12.75" customHeight="1" x14ac:dyDescent="0.2">
      <c r="H5645" s="36"/>
    </row>
    <row r="5646" spans="8:8" s="32" customFormat="1" ht="12.75" customHeight="1" x14ac:dyDescent="0.2">
      <c r="H5646" s="36"/>
    </row>
    <row r="5647" spans="8:8" s="32" customFormat="1" ht="12.75" customHeight="1" x14ac:dyDescent="0.2">
      <c r="H5647" s="36"/>
    </row>
    <row r="5648" spans="8:8" s="32" customFormat="1" ht="12.75" customHeight="1" x14ac:dyDescent="0.2">
      <c r="H5648" s="36"/>
    </row>
    <row r="5649" spans="8:8" s="32" customFormat="1" ht="12.75" customHeight="1" x14ac:dyDescent="0.2">
      <c r="H5649" s="36"/>
    </row>
    <row r="5650" spans="8:8" s="32" customFormat="1" ht="12.75" customHeight="1" x14ac:dyDescent="0.2">
      <c r="H5650" s="36"/>
    </row>
    <row r="5651" spans="8:8" s="32" customFormat="1" ht="12.75" customHeight="1" x14ac:dyDescent="0.2">
      <c r="H5651" s="36"/>
    </row>
    <row r="5652" spans="8:8" s="32" customFormat="1" ht="12.75" customHeight="1" x14ac:dyDescent="0.2">
      <c r="H5652" s="36"/>
    </row>
    <row r="5653" spans="8:8" s="32" customFormat="1" ht="12.75" customHeight="1" x14ac:dyDescent="0.2">
      <c r="H5653" s="36"/>
    </row>
    <row r="5654" spans="8:8" s="32" customFormat="1" ht="12.75" customHeight="1" x14ac:dyDescent="0.2">
      <c r="H5654" s="36"/>
    </row>
    <row r="5655" spans="8:8" s="32" customFormat="1" ht="12.75" customHeight="1" x14ac:dyDescent="0.2">
      <c r="H5655" s="36"/>
    </row>
    <row r="5656" spans="8:8" s="32" customFormat="1" ht="12.75" customHeight="1" x14ac:dyDescent="0.2">
      <c r="H5656" s="36"/>
    </row>
    <row r="5657" spans="8:8" s="32" customFormat="1" ht="12.75" customHeight="1" x14ac:dyDescent="0.2">
      <c r="H5657" s="36"/>
    </row>
    <row r="5658" spans="8:8" s="32" customFormat="1" ht="12.75" customHeight="1" x14ac:dyDescent="0.2">
      <c r="H5658" s="36"/>
    </row>
    <row r="5659" spans="8:8" s="32" customFormat="1" ht="12.75" customHeight="1" x14ac:dyDescent="0.2">
      <c r="H5659" s="36"/>
    </row>
    <row r="5660" spans="8:8" s="32" customFormat="1" ht="12.75" customHeight="1" x14ac:dyDescent="0.2">
      <c r="H5660" s="36"/>
    </row>
    <row r="5661" spans="8:8" s="32" customFormat="1" ht="12.75" customHeight="1" x14ac:dyDescent="0.2">
      <c r="H5661" s="36"/>
    </row>
    <row r="5662" spans="8:8" s="32" customFormat="1" ht="12.75" customHeight="1" x14ac:dyDescent="0.2">
      <c r="H5662" s="36"/>
    </row>
    <row r="5663" spans="8:8" s="32" customFormat="1" ht="12.75" customHeight="1" x14ac:dyDescent="0.2">
      <c r="H5663" s="36"/>
    </row>
    <row r="5664" spans="8:8" s="32" customFormat="1" ht="12.75" customHeight="1" x14ac:dyDescent="0.2">
      <c r="H5664" s="36"/>
    </row>
    <row r="5665" spans="8:8" s="32" customFormat="1" ht="12.75" customHeight="1" x14ac:dyDescent="0.2">
      <c r="H5665" s="36"/>
    </row>
    <row r="5666" spans="8:8" s="32" customFormat="1" ht="12.75" customHeight="1" x14ac:dyDescent="0.2">
      <c r="H5666" s="36"/>
    </row>
    <row r="5667" spans="8:8" s="32" customFormat="1" ht="12.75" customHeight="1" x14ac:dyDescent="0.2">
      <c r="H5667" s="36"/>
    </row>
    <row r="5668" spans="8:8" s="32" customFormat="1" ht="12.75" customHeight="1" x14ac:dyDescent="0.2">
      <c r="H5668" s="36"/>
    </row>
    <row r="5669" spans="8:8" s="32" customFormat="1" ht="12.75" customHeight="1" x14ac:dyDescent="0.2">
      <c r="H5669" s="36"/>
    </row>
    <row r="5670" spans="8:8" s="32" customFormat="1" ht="12.75" customHeight="1" x14ac:dyDescent="0.2">
      <c r="H5670" s="36"/>
    </row>
    <row r="5671" spans="8:8" s="32" customFormat="1" ht="12.75" customHeight="1" x14ac:dyDescent="0.2">
      <c r="H5671" s="36"/>
    </row>
    <row r="5672" spans="8:8" s="32" customFormat="1" ht="12.75" customHeight="1" x14ac:dyDescent="0.2">
      <c r="H5672" s="36"/>
    </row>
    <row r="5673" spans="8:8" s="32" customFormat="1" ht="12.75" customHeight="1" x14ac:dyDescent="0.2">
      <c r="H5673" s="36"/>
    </row>
    <row r="5674" spans="8:8" s="32" customFormat="1" ht="12.75" customHeight="1" x14ac:dyDescent="0.2">
      <c r="H5674" s="36"/>
    </row>
    <row r="5675" spans="8:8" s="32" customFormat="1" ht="12.75" customHeight="1" x14ac:dyDescent="0.2">
      <c r="H5675" s="36"/>
    </row>
    <row r="5676" spans="8:8" s="32" customFormat="1" ht="12.75" customHeight="1" x14ac:dyDescent="0.2">
      <c r="H5676" s="36"/>
    </row>
    <row r="5677" spans="8:8" s="32" customFormat="1" ht="12.75" customHeight="1" x14ac:dyDescent="0.2">
      <c r="H5677" s="36"/>
    </row>
    <row r="5678" spans="8:8" s="32" customFormat="1" ht="12.75" customHeight="1" x14ac:dyDescent="0.2">
      <c r="H5678" s="36"/>
    </row>
    <row r="5679" spans="8:8" s="32" customFormat="1" ht="12.75" customHeight="1" x14ac:dyDescent="0.2">
      <c r="H5679" s="36"/>
    </row>
    <row r="5680" spans="8:8" s="32" customFormat="1" ht="12.75" customHeight="1" x14ac:dyDescent="0.2">
      <c r="H5680" s="36"/>
    </row>
    <row r="5681" spans="8:8" s="32" customFormat="1" ht="12.75" customHeight="1" x14ac:dyDescent="0.2">
      <c r="H5681" s="36"/>
    </row>
    <row r="5682" spans="8:8" s="32" customFormat="1" ht="12.75" customHeight="1" x14ac:dyDescent="0.2">
      <c r="H5682" s="36"/>
    </row>
    <row r="5683" spans="8:8" s="32" customFormat="1" ht="12.75" customHeight="1" x14ac:dyDescent="0.2">
      <c r="H5683" s="36"/>
    </row>
    <row r="5684" spans="8:8" s="32" customFormat="1" ht="12.75" customHeight="1" x14ac:dyDescent="0.2">
      <c r="H5684" s="36"/>
    </row>
    <row r="5685" spans="8:8" s="32" customFormat="1" ht="12.75" customHeight="1" x14ac:dyDescent="0.2">
      <c r="H5685" s="36"/>
    </row>
    <row r="5686" spans="8:8" s="32" customFormat="1" ht="12.75" customHeight="1" x14ac:dyDescent="0.2">
      <c r="H5686" s="36"/>
    </row>
    <row r="5687" spans="8:8" s="32" customFormat="1" ht="12.75" customHeight="1" x14ac:dyDescent="0.2">
      <c r="H5687" s="36"/>
    </row>
    <row r="5688" spans="8:8" s="32" customFormat="1" ht="12.75" customHeight="1" x14ac:dyDescent="0.2">
      <c r="H5688" s="36"/>
    </row>
    <row r="5689" spans="8:8" s="32" customFormat="1" ht="12.75" customHeight="1" x14ac:dyDescent="0.2">
      <c r="H5689" s="36"/>
    </row>
    <row r="5690" spans="8:8" s="32" customFormat="1" ht="12.75" customHeight="1" x14ac:dyDescent="0.2">
      <c r="H5690" s="36"/>
    </row>
    <row r="5691" spans="8:8" s="32" customFormat="1" ht="12.75" customHeight="1" x14ac:dyDescent="0.2">
      <c r="H5691" s="36"/>
    </row>
    <row r="5692" spans="8:8" s="32" customFormat="1" ht="12.75" customHeight="1" x14ac:dyDescent="0.2">
      <c r="H5692" s="36"/>
    </row>
    <row r="5693" spans="8:8" s="32" customFormat="1" ht="12.75" customHeight="1" x14ac:dyDescent="0.2">
      <c r="H5693" s="36"/>
    </row>
    <row r="5694" spans="8:8" s="32" customFormat="1" ht="12.75" customHeight="1" x14ac:dyDescent="0.2">
      <c r="H5694" s="36"/>
    </row>
    <row r="5695" spans="8:8" s="32" customFormat="1" ht="12.75" customHeight="1" x14ac:dyDescent="0.2">
      <c r="H5695" s="36"/>
    </row>
    <row r="5696" spans="8:8" s="32" customFormat="1" ht="12.75" customHeight="1" x14ac:dyDescent="0.2">
      <c r="H5696" s="36"/>
    </row>
    <row r="5697" spans="8:8" s="32" customFormat="1" ht="12.75" customHeight="1" x14ac:dyDescent="0.2">
      <c r="H5697" s="36"/>
    </row>
    <row r="5698" spans="8:8" s="32" customFormat="1" ht="12.75" customHeight="1" x14ac:dyDescent="0.2">
      <c r="H5698" s="36"/>
    </row>
    <row r="5699" spans="8:8" s="32" customFormat="1" ht="12.75" customHeight="1" x14ac:dyDescent="0.2">
      <c r="H5699" s="36"/>
    </row>
    <row r="5700" spans="8:8" s="32" customFormat="1" ht="12.75" customHeight="1" x14ac:dyDescent="0.2">
      <c r="H5700" s="36"/>
    </row>
    <row r="5701" spans="8:8" s="32" customFormat="1" ht="12.75" customHeight="1" x14ac:dyDescent="0.2">
      <c r="H5701" s="36"/>
    </row>
    <row r="5702" spans="8:8" s="32" customFormat="1" ht="12.75" customHeight="1" x14ac:dyDescent="0.2">
      <c r="H5702" s="36"/>
    </row>
    <row r="5703" spans="8:8" s="32" customFormat="1" ht="12.75" customHeight="1" x14ac:dyDescent="0.2">
      <c r="H5703" s="36"/>
    </row>
    <row r="5704" spans="8:8" s="32" customFormat="1" ht="12.75" customHeight="1" x14ac:dyDescent="0.2">
      <c r="H5704" s="36"/>
    </row>
    <row r="5705" spans="8:8" s="32" customFormat="1" ht="12.75" customHeight="1" x14ac:dyDescent="0.2">
      <c r="H5705" s="36"/>
    </row>
    <row r="5706" spans="8:8" s="32" customFormat="1" ht="12.75" customHeight="1" x14ac:dyDescent="0.2">
      <c r="H5706" s="36"/>
    </row>
    <row r="5707" spans="8:8" s="32" customFormat="1" ht="12.75" customHeight="1" x14ac:dyDescent="0.2">
      <c r="H5707" s="36"/>
    </row>
    <row r="5708" spans="8:8" s="32" customFormat="1" ht="12.75" customHeight="1" x14ac:dyDescent="0.2">
      <c r="H5708" s="36"/>
    </row>
    <row r="5709" spans="8:8" s="32" customFormat="1" ht="12.75" customHeight="1" x14ac:dyDescent="0.2">
      <c r="H5709" s="36"/>
    </row>
    <row r="5710" spans="8:8" s="32" customFormat="1" ht="12.75" customHeight="1" x14ac:dyDescent="0.2">
      <c r="H5710" s="36"/>
    </row>
    <row r="5711" spans="8:8" s="32" customFormat="1" ht="12.75" customHeight="1" x14ac:dyDescent="0.2">
      <c r="H5711" s="36"/>
    </row>
    <row r="5712" spans="8:8" s="32" customFormat="1" ht="12.75" customHeight="1" x14ac:dyDescent="0.2">
      <c r="H5712" s="36"/>
    </row>
    <row r="5713" spans="8:8" s="32" customFormat="1" ht="12.75" customHeight="1" x14ac:dyDescent="0.2">
      <c r="H5713" s="36"/>
    </row>
    <row r="5714" spans="8:8" s="32" customFormat="1" ht="12.75" customHeight="1" x14ac:dyDescent="0.2">
      <c r="H5714" s="36"/>
    </row>
    <row r="5715" spans="8:8" s="32" customFormat="1" ht="12.75" customHeight="1" x14ac:dyDescent="0.2">
      <c r="H5715" s="36"/>
    </row>
    <row r="5716" spans="8:8" s="32" customFormat="1" ht="12.75" customHeight="1" x14ac:dyDescent="0.2">
      <c r="H5716" s="36"/>
    </row>
    <row r="5717" spans="8:8" s="32" customFormat="1" ht="12.75" customHeight="1" x14ac:dyDescent="0.2">
      <c r="H5717" s="36"/>
    </row>
    <row r="5718" spans="8:8" s="32" customFormat="1" ht="12.75" customHeight="1" x14ac:dyDescent="0.2">
      <c r="H5718" s="36"/>
    </row>
    <row r="5719" spans="8:8" s="32" customFormat="1" ht="12.75" customHeight="1" x14ac:dyDescent="0.2">
      <c r="H5719" s="36"/>
    </row>
    <row r="5720" spans="8:8" s="32" customFormat="1" ht="12.75" customHeight="1" x14ac:dyDescent="0.2">
      <c r="H5720" s="36"/>
    </row>
    <row r="5721" spans="8:8" s="32" customFormat="1" ht="12.75" customHeight="1" x14ac:dyDescent="0.2">
      <c r="H5721" s="36"/>
    </row>
    <row r="5722" spans="8:8" s="32" customFormat="1" ht="12.75" customHeight="1" x14ac:dyDescent="0.2">
      <c r="H5722" s="36"/>
    </row>
    <row r="5723" spans="8:8" s="32" customFormat="1" ht="12.75" customHeight="1" x14ac:dyDescent="0.2">
      <c r="H5723" s="36"/>
    </row>
    <row r="5724" spans="8:8" s="32" customFormat="1" ht="12.75" customHeight="1" x14ac:dyDescent="0.2">
      <c r="H5724" s="36"/>
    </row>
    <row r="5725" spans="8:8" s="32" customFormat="1" ht="12.75" customHeight="1" x14ac:dyDescent="0.2">
      <c r="H5725" s="36"/>
    </row>
    <row r="5726" spans="8:8" s="32" customFormat="1" ht="12.75" customHeight="1" x14ac:dyDescent="0.2">
      <c r="H5726" s="36"/>
    </row>
    <row r="5727" spans="8:8" s="32" customFormat="1" ht="12.75" customHeight="1" x14ac:dyDescent="0.2">
      <c r="H5727" s="36"/>
    </row>
    <row r="5728" spans="8:8" s="32" customFormat="1" ht="12.75" customHeight="1" x14ac:dyDescent="0.2">
      <c r="H5728" s="36"/>
    </row>
    <row r="5729" spans="8:8" s="32" customFormat="1" ht="12.75" customHeight="1" x14ac:dyDescent="0.2">
      <c r="H5729" s="36"/>
    </row>
    <row r="5730" spans="8:8" s="32" customFormat="1" ht="12.75" customHeight="1" x14ac:dyDescent="0.2">
      <c r="H5730" s="36"/>
    </row>
    <row r="5731" spans="8:8" s="32" customFormat="1" ht="12.75" customHeight="1" x14ac:dyDescent="0.2">
      <c r="H5731" s="36"/>
    </row>
    <row r="5732" spans="8:8" s="32" customFormat="1" ht="12.75" customHeight="1" x14ac:dyDescent="0.2">
      <c r="H5732" s="36"/>
    </row>
    <row r="5733" spans="8:8" s="32" customFormat="1" ht="12.75" customHeight="1" x14ac:dyDescent="0.2">
      <c r="H5733" s="36"/>
    </row>
    <row r="5734" spans="8:8" s="32" customFormat="1" ht="12.75" customHeight="1" x14ac:dyDescent="0.2">
      <c r="H5734" s="36"/>
    </row>
    <row r="5735" spans="8:8" s="32" customFormat="1" ht="12.75" customHeight="1" x14ac:dyDescent="0.2">
      <c r="H5735" s="36"/>
    </row>
    <row r="5736" spans="8:8" s="32" customFormat="1" ht="12.75" customHeight="1" x14ac:dyDescent="0.2">
      <c r="H5736" s="36"/>
    </row>
    <row r="5737" spans="8:8" s="32" customFormat="1" ht="12.75" customHeight="1" x14ac:dyDescent="0.2">
      <c r="H5737" s="36"/>
    </row>
    <row r="5738" spans="8:8" s="32" customFormat="1" ht="12.75" customHeight="1" x14ac:dyDescent="0.2">
      <c r="H5738" s="36"/>
    </row>
    <row r="5739" spans="8:8" s="32" customFormat="1" ht="12.75" customHeight="1" x14ac:dyDescent="0.2">
      <c r="H5739" s="36"/>
    </row>
    <row r="5740" spans="8:8" s="32" customFormat="1" ht="12.75" customHeight="1" x14ac:dyDescent="0.2">
      <c r="H5740" s="36"/>
    </row>
    <row r="5741" spans="8:8" s="32" customFormat="1" ht="12.75" customHeight="1" x14ac:dyDescent="0.2">
      <c r="H5741" s="36"/>
    </row>
    <row r="5742" spans="8:8" s="32" customFormat="1" ht="12.75" customHeight="1" x14ac:dyDescent="0.2">
      <c r="H5742" s="36"/>
    </row>
    <row r="5743" spans="8:8" s="32" customFormat="1" ht="12.75" customHeight="1" x14ac:dyDescent="0.2">
      <c r="H5743" s="36"/>
    </row>
    <row r="5744" spans="8:8" s="32" customFormat="1" ht="12.75" customHeight="1" x14ac:dyDescent="0.2">
      <c r="H5744" s="36"/>
    </row>
    <row r="5745" spans="8:8" s="32" customFormat="1" ht="12.75" customHeight="1" x14ac:dyDescent="0.2">
      <c r="H5745" s="36"/>
    </row>
    <row r="5746" spans="8:8" s="32" customFormat="1" ht="12.75" customHeight="1" x14ac:dyDescent="0.2">
      <c r="H5746" s="36"/>
    </row>
    <row r="5747" spans="8:8" s="32" customFormat="1" ht="12.75" customHeight="1" x14ac:dyDescent="0.2">
      <c r="H5747" s="36"/>
    </row>
    <row r="5748" spans="8:8" s="32" customFormat="1" ht="12.75" customHeight="1" x14ac:dyDescent="0.2">
      <c r="H5748" s="36"/>
    </row>
    <row r="5749" spans="8:8" s="32" customFormat="1" ht="12.75" customHeight="1" x14ac:dyDescent="0.2">
      <c r="H5749" s="36"/>
    </row>
    <row r="5750" spans="8:8" s="32" customFormat="1" ht="12.75" customHeight="1" x14ac:dyDescent="0.2">
      <c r="H5750" s="36"/>
    </row>
    <row r="5751" spans="8:8" s="32" customFormat="1" ht="12.75" customHeight="1" x14ac:dyDescent="0.2">
      <c r="H5751" s="36"/>
    </row>
    <row r="5752" spans="8:8" s="32" customFormat="1" ht="12.75" customHeight="1" x14ac:dyDescent="0.2">
      <c r="H5752" s="36"/>
    </row>
    <row r="5753" spans="8:8" s="32" customFormat="1" ht="12.75" customHeight="1" x14ac:dyDescent="0.2">
      <c r="H5753" s="36"/>
    </row>
    <row r="5754" spans="8:8" s="32" customFormat="1" ht="12.75" customHeight="1" x14ac:dyDescent="0.2">
      <c r="H5754" s="36"/>
    </row>
    <row r="5755" spans="8:8" s="32" customFormat="1" ht="12.75" customHeight="1" x14ac:dyDescent="0.2">
      <c r="H5755" s="36"/>
    </row>
    <row r="5756" spans="8:8" s="32" customFormat="1" ht="12.75" customHeight="1" x14ac:dyDescent="0.2">
      <c r="H5756" s="36"/>
    </row>
    <row r="5757" spans="8:8" s="32" customFormat="1" ht="12.75" customHeight="1" x14ac:dyDescent="0.2">
      <c r="H5757" s="36"/>
    </row>
    <row r="5758" spans="8:8" s="32" customFormat="1" ht="12.75" customHeight="1" x14ac:dyDescent="0.2">
      <c r="H5758" s="36"/>
    </row>
    <row r="5759" spans="8:8" s="32" customFormat="1" ht="12.75" customHeight="1" x14ac:dyDescent="0.2">
      <c r="H5759" s="36"/>
    </row>
    <row r="5760" spans="8:8" s="32" customFormat="1" ht="12.75" customHeight="1" x14ac:dyDescent="0.2">
      <c r="H5760" s="36"/>
    </row>
    <row r="5761" spans="8:8" s="32" customFormat="1" ht="12.75" customHeight="1" x14ac:dyDescent="0.2">
      <c r="H5761" s="36"/>
    </row>
    <row r="5762" spans="8:8" s="32" customFormat="1" ht="12.75" customHeight="1" x14ac:dyDescent="0.2">
      <c r="H5762" s="36"/>
    </row>
    <row r="5763" spans="8:8" s="32" customFormat="1" ht="12.75" customHeight="1" x14ac:dyDescent="0.2">
      <c r="H5763" s="36"/>
    </row>
    <row r="5764" spans="8:8" s="32" customFormat="1" ht="12.75" customHeight="1" x14ac:dyDescent="0.2">
      <c r="H5764" s="36"/>
    </row>
    <row r="5765" spans="8:8" s="32" customFormat="1" ht="12.75" customHeight="1" x14ac:dyDescent="0.2">
      <c r="H5765" s="36"/>
    </row>
    <row r="5766" spans="8:8" s="32" customFormat="1" ht="12.75" customHeight="1" x14ac:dyDescent="0.2">
      <c r="H5766" s="36"/>
    </row>
    <row r="5767" spans="8:8" s="32" customFormat="1" ht="12.75" customHeight="1" x14ac:dyDescent="0.2">
      <c r="H5767" s="36"/>
    </row>
    <row r="5768" spans="8:8" s="32" customFormat="1" ht="12.75" customHeight="1" x14ac:dyDescent="0.2">
      <c r="H5768" s="36"/>
    </row>
    <row r="5769" spans="8:8" s="32" customFormat="1" ht="12.75" customHeight="1" x14ac:dyDescent="0.2">
      <c r="H5769" s="36"/>
    </row>
    <row r="5770" spans="8:8" s="32" customFormat="1" ht="12.75" customHeight="1" x14ac:dyDescent="0.2">
      <c r="H5770" s="36"/>
    </row>
    <row r="5771" spans="8:8" s="32" customFormat="1" ht="12.75" customHeight="1" x14ac:dyDescent="0.2">
      <c r="H5771" s="36"/>
    </row>
    <row r="5772" spans="8:8" s="32" customFormat="1" ht="12.75" customHeight="1" x14ac:dyDescent="0.2">
      <c r="H5772" s="36"/>
    </row>
    <row r="5773" spans="8:8" s="32" customFormat="1" ht="12.75" customHeight="1" x14ac:dyDescent="0.2">
      <c r="H5773" s="36"/>
    </row>
    <row r="5774" spans="8:8" s="32" customFormat="1" ht="12.75" customHeight="1" x14ac:dyDescent="0.2">
      <c r="H5774" s="36"/>
    </row>
    <row r="5775" spans="8:8" s="32" customFormat="1" ht="12.75" customHeight="1" x14ac:dyDescent="0.2">
      <c r="H5775" s="36"/>
    </row>
    <row r="5776" spans="8:8" s="32" customFormat="1" ht="12.75" customHeight="1" x14ac:dyDescent="0.2">
      <c r="H5776" s="36"/>
    </row>
    <row r="5777" spans="8:8" s="32" customFormat="1" ht="12.75" customHeight="1" x14ac:dyDescent="0.2">
      <c r="H5777" s="36"/>
    </row>
    <row r="5778" spans="8:8" s="32" customFormat="1" ht="12.75" customHeight="1" x14ac:dyDescent="0.2">
      <c r="H5778" s="36"/>
    </row>
    <row r="5779" spans="8:8" s="32" customFormat="1" ht="12.75" customHeight="1" x14ac:dyDescent="0.2">
      <c r="H5779" s="36"/>
    </row>
    <row r="5780" spans="8:8" s="32" customFormat="1" ht="12.75" customHeight="1" x14ac:dyDescent="0.2">
      <c r="H5780" s="36"/>
    </row>
    <row r="5781" spans="8:8" s="32" customFormat="1" ht="12.75" customHeight="1" x14ac:dyDescent="0.2">
      <c r="H5781" s="36"/>
    </row>
    <row r="5782" spans="8:8" s="32" customFormat="1" ht="12.75" customHeight="1" x14ac:dyDescent="0.2">
      <c r="H5782" s="36"/>
    </row>
    <row r="5783" spans="8:8" s="32" customFormat="1" ht="12.75" customHeight="1" x14ac:dyDescent="0.2">
      <c r="H5783" s="36"/>
    </row>
    <row r="5784" spans="8:8" s="32" customFormat="1" ht="12.75" customHeight="1" x14ac:dyDescent="0.2">
      <c r="H5784" s="36"/>
    </row>
    <row r="5785" spans="8:8" s="32" customFormat="1" ht="12.75" customHeight="1" x14ac:dyDescent="0.2">
      <c r="H5785" s="36"/>
    </row>
    <row r="5786" spans="8:8" s="32" customFormat="1" ht="12.75" customHeight="1" x14ac:dyDescent="0.2">
      <c r="H5786" s="36"/>
    </row>
    <row r="5787" spans="8:8" s="32" customFormat="1" ht="12.75" customHeight="1" x14ac:dyDescent="0.2">
      <c r="H5787" s="36"/>
    </row>
    <row r="5788" spans="8:8" s="32" customFormat="1" ht="12.75" customHeight="1" x14ac:dyDescent="0.2">
      <c r="H5788" s="36"/>
    </row>
    <row r="5789" spans="8:8" s="32" customFormat="1" ht="12.75" customHeight="1" x14ac:dyDescent="0.2">
      <c r="H5789" s="36"/>
    </row>
    <row r="5790" spans="8:8" s="32" customFormat="1" ht="12.75" customHeight="1" x14ac:dyDescent="0.2">
      <c r="H5790" s="36"/>
    </row>
    <row r="5791" spans="8:8" s="32" customFormat="1" ht="12.75" customHeight="1" x14ac:dyDescent="0.2">
      <c r="H5791" s="36"/>
    </row>
    <row r="5792" spans="8:8" s="32" customFormat="1" ht="12.75" customHeight="1" x14ac:dyDescent="0.2">
      <c r="H5792" s="36"/>
    </row>
    <row r="5793" spans="8:8" s="32" customFormat="1" ht="12.75" customHeight="1" x14ac:dyDescent="0.2">
      <c r="H5793" s="36"/>
    </row>
    <row r="5794" spans="8:8" s="32" customFormat="1" ht="12.75" customHeight="1" x14ac:dyDescent="0.2">
      <c r="H5794" s="36"/>
    </row>
    <row r="5795" spans="8:8" s="32" customFormat="1" ht="12.75" customHeight="1" x14ac:dyDescent="0.2">
      <c r="H5795" s="36"/>
    </row>
    <row r="5796" spans="8:8" s="32" customFormat="1" ht="12.75" customHeight="1" x14ac:dyDescent="0.2">
      <c r="H5796" s="36"/>
    </row>
    <row r="5797" spans="8:8" s="32" customFormat="1" ht="12.75" customHeight="1" x14ac:dyDescent="0.2">
      <c r="H5797" s="36"/>
    </row>
    <row r="5798" spans="8:8" s="32" customFormat="1" ht="12.75" customHeight="1" x14ac:dyDescent="0.2">
      <c r="H5798" s="36"/>
    </row>
    <row r="5799" spans="8:8" s="32" customFormat="1" ht="12.75" customHeight="1" x14ac:dyDescent="0.2">
      <c r="H5799" s="36"/>
    </row>
    <row r="5800" spans="8:8" s="32" customFormat="1" ht="12.75" customHeight="1" x14ac:dyDescent="0.2">
      <c r="H5800" s="36"/>
    </row>
    <row r="5801" spans="8:8" s="32" customFormat="1" ht="12.75" customHeight="1" x14ac:dyDescent="0.2">
      <c r="H5801" s="36"/>
    </row>
    <row r="5802" spans="8:8" s="32" customFormat="1" ht="12.75" customHeight="1" x14ac:dyDescent="0.2">
      <c r="H5802" s="36"/>
    </row>
    <row r="5803" spans="8:8" s="32" customFormat="1" ht="12.75" customHeight="1" x14ac:dyDescent="0.2">
      <c r="H5803" s="36"/>
    </row>
    <row r="5804" spans="8:8" s="32" customFormat="1" ht="12.75" customHeight="1" x14ac:dyDescent="0.2">
      <c r="H5804" s="36"/>
    </row>
    <row r="5805" spans="8:8" s="32" customFormat="1" ht="12.75" customHeight="1" x14ac:dyDescent="0.2">
      <c r="H5805" s="36"/>
    </row>
    <row r="5806" spans="8:8" s="32" customFormat="1" ht="12.75" customHeight="1" x14ac:dyDescent="0.2">
      <c r="H5806" s="36"/>
    </row>
    <row r="5807" spans="8:8" s="32" customFormat="1" ht="12.75" customHeight="1" x14ac:dyDescent="0.2">
      <c r="H5807" s="36"/>
    </row>
    <row r="5808" spans="8:8" s="32" customFormat="1" ht="12.75" customHeight="1" x14ac:dyDescent="0.2">
      <c r="H5808" s="36"/>
    </row>
    <row r="5809" spans="8:8" s="32" customFormat="1" ht="12.75" customHeight="1" x14ac:dyDescent="0.2">
      <c r="H5809" s="36"/>
    </row>
    <row r="5810" spans="8:8" s="32" customFormat="1" ht="12.75" customHeight="1" x14ac:dyDescent="0.2">
      <c r="H5810" s="36"/>
    </row>
    <row r="5811" spans="8:8" s="32" customFormat="1" ht="12.75" customHeight="1" x14ac:dyDescent="0.2">
      <c r="H5811" s="36"/>
    </row>
    <row r="5812" spans="8:8" s="32" customFormat="1" ht="12.75" customHeight="1" x14ac:dyDescent="0.2">
      <c r="H5812" s="36"/>
    </row>
    <row r="5813" spans="8:8" s="32" customFormat="1" ht="12.75" customHeight="1" x14ac:dyDescent="0.2">
      <c r="H5813" s="36"/>
    </row>
    <row r="5814" spans="8:8" s="32" customFormat="1" ht="12.75" customHeight="1" x14ac:dyDescent="0.2">
      <c r="H5814" s="36"/>
    </row>
    <row r="5815" spans="8:8" s="32" customFormat="1" ht="12.75" customHeight="1" x14ac:dyDescent="0.2">
      <c r="H5815" s="36"/>
    </row>
    <row r="5816" spans="8:8" s="32" customFormat="1" ht="12.75" customHeight="1" x14ac:dyDescent="0.2">
      <c r="H5816" s="36"/>
    </row>
    <row r="5817" spans="8:8" s="32" customFormat="1" ht="12.75" customHeight="1" x14ac:dyDescent="0.2">
      <c r="H5817" s="36"/>
    </row>
    <row r="5818" spans="8:8" s="32" customFormat="1" ht="12.75" customHeight="1" x14ac:dyDescent="0.2">
      <c r="H5818" s="36"/>
    </row>
    <row r="5819" spans="8:8" s="32" customFormat="1" ht="12.75" customHeight="1" x14ac:dyDescent="0.2">
      <c r="H5819" s="36"/>
    </row>
    <row r="5820" spans="8:8" s="32" customFormat="1" ht="12.75" customHeight="1" x14ac:dyDescent="0.2">
      <c r="H5820" s="36"/>
    </row>
    <row r="5821" spans="8:8" s="32" customFormat="1" ht="12.75" customHeight="1" x14ac:dyDescent="0.2">
      <c r="H5821" s="36"/>
    </row>
    <row r="5822" spans="8:8" s="32" customFormat="1" ht="12.75" customHeight="1" x14ac:dyDescent="0.2">
      <c r="H5822" s="36"/>
    </row>
    <row r="5823" spans="8:8" s="32" customFormat="1" ht="12.75" customHeight="1" x14ac:dyDescent="0.2">
      <c r="H5823" s="36"/>
    </row>
    <row r="5824" spans="8:8" s="32" customFormat="1" ht="12.75" customHeight="1" x14ac:dyDescent="0.2">
      <c r="H5824" s="36"/>
    </row>
    <row r="5825" spans="8:8" s="32" customFormat="1" ht="12.75" customHeight="1" x14ac:dyDescent="0.2">
      <c r="H5825" s="36"/>
    </row>
    <row r="5826" spans="8:8" s="32" customFormat="1" ht="12.75" customHeight="1" x14ac:dyDescent="0.2">
      <c r="H5826" s="36"/>
    </row>
    <row r="5827" spans="8:8" s="32" customFormat="1" ht="12.75" customHeight="1" x14ac:dyDescent="0.2">
      <c r="H5827" s="36"/>
    </row>
    <row r="5828" spans="8:8" s="32" customFormat="1" ht="12.75" customHeight="1" x14ac:dyDescent="0.2">
      <c r="H5828" s="36"/>
    </row>
    <row r="5829" spans="8:8" s="32" customFormat="1" ht="12.75" customHeight="1" x14ac:dyDescent="0.2">
      <c r="H5829" s="36"/>
    </row>
    <row r="5830" spans="8:8" s="32" customFormat="1" ht="12.75" customHeight="1" x14ac:dyDescent="0.2">
      <c r="H5830" s="36"/>
    </row>
    <row r="5831" spans="8:8" s="32" customFormat="1" ht="12.75" customHeight="1" x14ac:dyDescent="0.2">
      <c r="H5831" s="36"/>
    </row>
    <row r="5832" spans="8:8" s="32" customFormat="1" ht="12.75" customHeight="1" x14ac:dyDescent="0.2">
      <c r="H5832" s="36"/>
    </row>
    <row r="5833" spans="8:8" s="32" customFormat="1" ht="12.75" customHeight="1" x14ac:dyDescent="0.2">
      <c r="H5833" s="36"/>
    </row>
    <row r="5834" spans="8:8" s="32" customFormat="1" ht="12.75" customHeight="1" x14ac:dyDescent="0.2">
      <c r="H5834" s="36"/>
    </row>
    <row r="5835" spans="8:8" s="32" customFormat="1" ht="12.75" customHeight="1" x14ac:dyDescent="0.2">
      <c r="H5835" s="36"/>
    </row>
    <row r="5836" spans="8:8" s="32" customFormat="1" ht="12.75" customHeight="1" x14ac:dyDescent="0.2">
      <c r="H5836" s="36"/>
    </row>
    <row r="5837" spans="8:8" s="32" customFormat="1" ht="12.75" customHeight="1" x14ac:dyDescent="0.2">
      <c r="H5837" s="36"/>
    </row>
    <row r="5838" spans="8:8" s="32" customFormat="1" ht="12.75" customHeight="1" x14ac:dyDescent="0.2">
      <c r="H5838" s="36"/>
    </row>
    <row r="5839" spans="8:8" s="32" customFormat="1" ht="12.75" customHeight="1" x14ac:dyDescent="0.2">
      <c r="H5839" s="36"/>
    </row>
    <row r="5840" spans="8:8" s="32" customFormat="1" ht="12.75" customHeight="1" x14ac:dyDescent="0.2">
      <c r="H5840" s="36"/>
    </row>
    <row r="5841" spans="8:8" s="32" customFormat="1" ht="12.75" customHeight="1" x14ac:dyDescent="0.2">
      <c r="H5841" s="36"/>
    </row>
    <row r="5842" spans="8:8" s="32" customFormat="1" ht="12.75" customHeight="1" x14ac:dyDescent="0.2">
      <c r="H5842" s="36"/>
    </row>
    <row r="5843" spans="8:8" s="32" customFormat="1" ht="12.75" customHeight="1" x14ac:dyDescent="0.2">
      <c r="H5843" s="36"/>
    </row>
    <row r="5844" spans="8:8" s="32" customFormat="1" ht="12.75" customHeight="1" x14ac:dyDescent="0.2">
      <c r="H5844" s="36"/>
    </row>
    <row r="5845" spans="8:8" s="32" customFormat="1" ht="12.75" customHeight="1" x14ac:dyDescent="0.2">
      <c r="H5845" s="36"/>
    </row>
    <row r="5846" spans="8:8" s="32" customFormat="1" ht="12.75" customHeight="1" x14ac:dyDescent="0.2">
      <c r="H5846" s="36"/>
    </row>
    <row r="5847" spans="8:8" s="32" customFormat="1" ht="12.75" customHeight="1" x14ac:dyDescent="0.2">
      <c r="H5847" s="36"/>
    </row>
    <row r="5848" spans="8:8" s="32" customFormat="1" ht="12.75" customHeight="1" x14ac:dyDescent="0.2">
      <c r="H5848" s="36"/>
    </row>
    <row r="5849" spans="8:8" s="32" customFormat="1" ht="12.75" customHeight="1" x14ac:dyDescent="0.2">
      <c r="H5849" s="36"/>
    </row>
    <row r="5850" spans="8:8" s="32" customFormat="1" ht="12.75" customHeight="1" x14ac:dyDescent="0.2">
      <c r="H5850" s="36"/>
    </row>
    <row r="5851" spans="8:8" s="32" customFormat="1" ht="12.75" customHeight="1" x14ac:dyDescent="0.2">
      <c r="H5851" s="36"/>
    </row>
    <row r="5852" spans="8:8" s="32" customFormat="1" ht="12.75" customHeight="1" x14ac:dyDescent="0.2">
      <c r="H5852" s="36"/>
    </row>
    <row r="5853" spans="8:8" s="32" customFormat="1" ht="12.75" customHeight="1" x14ac:dyDescent="0.2">
      <c r="H5853" s="36"/>
    </row>
    <row r="5854" spans="8:8" s="32" customFormat="1" ht="12.75" customHeight="1" x14ac:dyDescent="0.2">
      <c r="H5854" s="36"/>
    </row>
    <row r="5855" spans="8:8" s="32" customFormat="1" ht="12.75" customHeight="1" x14ac:dyDescent="0.2">
      <c r="H5855" s="36"/>
    </row>
    <row r="5856" spans="8:8" s="32" customFormat="1" ht="12.75" customHeight="1" x14ac:dyDescent="0.2">
      <c r="H5856" s="36"/>
    </row>
    <row r="5857" spans="8:8" s="32" customFormat="1" ht="12.75" customHeight="1" x14ac:dyDescent="0.2">
      <c r="H5857" s="36"/>
    </row>
    <row r="5858" spans="8:8" s="32" customFormat="1" ht="12.75" customHeight="1" x14ac:dyDescent="0.2">
      <c r="H5858" s="36"/>
    </row>
    <row r="5859" spans="8:8" s="32" customFormat="1" ht="12.75" customHeight="1" x14ac:dyDescent="0.2">
      <c r="H5859" s="36"/>
    </row>
    <row r="5860" spans="8:8" s="32" customFormat="1" ht="12.75" customHeight="1" x14ac:dyDescent="0.2">
      <c r="H5860" s="36"/>
    </row>
    <row r="5861" spans="8:8" s="32" customFormat="1" ht="12.75" customHeight="1" x14ac:dyDescent="0.2">
      <c r="H5861" s="36"/>
    </row>
    <row r="5862" spans="8:8" s="32" customFormat="1" ht="12.75" customHeight="1" x14ac:dyDescent="0.2">
      <c r="H5862" s="36"/>
    </row>
    <row r="5863" spans="8:8" s="32" customFormat="1" ht="12.75" customHeight="1" x14ac:dyDescent="0.2">
      <c r="H5863" s="36"/>
    </row>
    <row r="5864" spans="8:8" s="32" customFormat="1" ht="12.75" customHeight="1" x14ac:dyDescent="0.2">
      <c r="H5864" s="36"/>
    </row>
    <row r="5865" spans="8:8" s="32" customFormat="1" ht="12.75" customHeight="1" x14ac:dyDescent="0.2">
      <c r="H5865" s="36"/>
    </row>
    <row r="5866" spans="8:8" s="32" customFormat="1" ht="12.75" customHeight="1" x14ac:dyDescent="0.2">
      <c r="H5866" s="36"/>
    </row>
    <row r="5867" spans="8:8" s="32" customFormat="1" ht="12.75" customHeight="1" x14ac:dyDescent="0.2">
      <c r="H5867" s="36"/>
    </row>
    <row r="5868" spans="8:8" s="32" customFormat="1" ht="12.75" customHeight="1" x14ac:dyDescent="0.2">
      <c r="H5868" s="36"/>
    </row>
    <row r="5869" spans="8:8" s="32" customFormat="1" ht="12.75" customHeight="1" x14ac:dyDescent="0.2">
      <c r="H5869" s="36"/>
    </row>
    <row r="5870" spans="8:8" s="32" customFormat="1" ht="12.75" customHeight="1" x14ac:dyDescent="0.2">
      <c r="H5870" s="36"/>
    </row>
    <row r="5871" spans="8:8" s="32" customFormat="1" ht="12.75" customHeight="1" x14ac:dyDescent="0.2">
      <c r="H5871" s="36"/>
    </row>
    <row r="5872" spans="8:8" s="32" customFormat="1" ht="12.75" customHeight="1" x14ac:dyDescent="0.2">
      <c r="H5872" s="36"/>
    </row>
    <row r="5873" spans="8:8" s="32" customFormat="1" ht="12.75" customHeight="1" x14ac:dyDescent="0.2">
      <c r="H5873" s="36"/>
    </row>
    <row r="5874" spans="8:8" s="32" customFormat="1" ht="12.75" customHeight="1" x14ac:dyDescent="0.2">
      <c r="H5874" s="36"/>
    </row>
    <row r="5875" spans="8:8" s="32" customFormat="1" ht="12.75" customHeight="1" x14ac:dyDescent="0.2">
      <c r="H5875" s="36"/>
    </row>
    <row r="5876" spans="8:8" s="32" customFormat="1" ht="12.75" customHeight="1" x14ac:dyDescent="0.2">
      <c r="H5876" s="36"/>
    </row>
    <row r="5877" spans="8:8" s="32" customFormat="1" ht="12.75" customHeight="1" x14ac:dyDescent="0.2">
      <c r="H5877" s="36"/>
    </row>
    <row r="5878" spans="8:8" s="32" customFormat="1" ht="12.75" customHeight="1" x14ac:dyDescent="0.2">
      <c r="H5878" s="36"/>
    </row>
    <row r="5879" spans="8:8" s="32" customFormat="1" ht="12.75" customHeight="1" x14ac:dyDescent="0.2">
      <c r="H5879" s="36"/>
    </row>
    <row r="5880" spans="8:8" s="32" customFormat="1" ht="12.75" customHeight="1" x14ac:dyDescent="0.2">
      <c r="H5880" s="36"/>
    </row>
    <row r="5881" spans="8:8" s="32" customFormat="1" ht="12.75" customHeight="1" x14ac:dyDescent="0.2">
      <c r="H5881" s="36"/>
    </row>
    <row r="5882" spans="8:8" s="32" customFormat="1" ht="12.75" customHeight="1" x14ac:dyDescent="0.2">
      <c r="H5882" s="36"/>
    </row>
    <row r="5883" spans="8:8" s="32" customFormat="1" ht="12.75" customHeight="1" x14ac:dyDescent="0.2">
      <c r="H5883" s="36"/>
    </row>
    <row r="5884" spans="8:8" s="32" customFormat="1" ht="12.75" customHeight="1" x14ac:dyDescent="0.2">
      <c r="H5884" s="36"/>
    </row>
    <row r="5885" spans="8:8" s="32" customFormat="1" ht="12.75" customHeight="1" x14ac:dyDescent="0.2">
      <c r="H5885" s="36"/>
    </row>
    <row r="5886" spans="8:8" s="32" customFormat="1" ht="12.75" customHeight="1" x14ac:dyDescent="0.2">
      <c r="H5886" s="36"/>
    </row>
    <row r="5887" spans="8:8" s="32" customFormat="1" ht="12.75" customHeight="1" x14ac:dyDescent="0.2">
      <c r="H5887" s="36"/>
    </row>
    <row r="5888" spans="8:8" s="32" customFormat="1" ht="12.75" customHeight="1" x14ac:dyDescent="0.2">
      <c r="H5888" s="36"/>
    </row>
    <row r="5889" spans="8:8" s="32" customFormat="1" ht="12.75" customHeight="1" x14ac:dyDescent="0.2">
      <c r="H5889" s="36"/>
    </row>
    <row r="5890" spans="8:8" s="32" customFormat="1" ht="12.75" customHeight="1" x14ac:dyDescent="0.2">
      <c r="H5890" s="36"/>
    </row>
    <row r="5891" spans="8:8" s="32" customFormat="1" ht="12.75" customHeight="1" x14ac:dyDescent="0.2">
      <c r="H5891" s="36"/>
    </row>
    <row r="5892" spans="8:8" s="32" customFormat="1" ht="12.75" customHeight="1" x14ac:dyDescent="0.2">
      <c r="H5892" s="36"/>
    </row>
    <row r="5893" spans="8:8" s="32" customFormat="1" ht="12.75" customHeight="1" x14ac:dyDescent="0.2">
      <c r="H5893" s="36"/>
    </row>
    <row r="5894" spans="8:8" s="32" customFormat="1" ht="12.75" customHeight="1" x14ac:dyDescent="0.2">
      <c r="H5894" s="36"/>
    </row>
    <row r="5895" spans="8:8" s="32" customFormat="1" ht="12.75" customHeight="1" x14ac:dyDescent="0.2">
      <c r="H5895" s="36"/>
    </row>
    <row r="5896" spans="8:8" s="32" customFormat="1" ht="12.75" customHeight="1" x14ac:dyDescent="0.2">
      <c r="H5896" s="36"/>
    </row>
    <row r="5897" spans="8:8" s="32" customFormat="1" ht="12.75" customHeight="1" x14ac:dyDescent="0.2">
      <c r="H5897" s="36"/>
    </row>
    <row r="5898" spans="8:8" s="32" customFormat="1" ht="12.75" customHeight="1" x14ac:dyDescent="0.2">
      <c r="H5898" s="36"/>
    </row>
    <row r="5899" spans="8:8" s="32" customFormat="1" ht="12.75" customHeight="1" x14ac:dyDescent="0.2">
      <c r="H5899" s="36"/>
    </row>
    <row r="5900" spans="8:8" s="32" customFormat="1" ht="12.75" customHeight="1" x14ac:dyDescent="0.2">
      <c r="H5900" s="36"/>
    </row>
    <row r="5901" spans="8:8" s="32" customFormat="1" ht="12.75" customHeight="1" x14ac:dyDescent="0.2">
      <c r="H5901" s="36"/>
    </row>
    <row r="5902" spans="8:8" s="32" customFormat="1" ht="12.75" customHeight="1" x14ac:dyDescent="0.2">
      <c r="H5902" s="36"/>
    </row>
    <row r="5903" spans="8:8" s="32" customFormat="1" ht="12.75" customHeight="1" x14ac:dyDescent="0.2">
      <c r="H5903" s="36"/>
    </row>
    <row r="5904" spans="8:8" s="32" customFormat="1" ht="12.75" customHeight="1" x14ac:dyDescent="0.2">
      <c r="H5904" s="36"/>
    </row>
    <row r="5905" spans="8:8" s="32" customFormat="1" ht="12.75" customHeight="1" x14ac:dyDescent="0.2">
      <c r="H5905" s="36"/>
    </row>
    <row r="5906" spans="8:8" s="32" customFormat="1" ht="12.75" customHeight="1" x14ac:dyDescent="0.2">
      <c r="H5906" s="36"/>
    </row>
    <row r="5907" spans="8:8" s="32" customFormat="1" ht="12.75" customHeight="1" x14ac:dyDescent="0.2">
      <c r="H5907" s="36"/>
    </row>
    <row r="5908" spans="8:8" s="32" customFormat="1" ht="12.75" customHeight="1" x14ac:dyDescent="0.2">
      <c r="H5908" s="36"/>
    </row>
    <row r="5909" spans="8:8" s="32" customFormat="1" ht="12.75" customHeight="1" x14ac:dyDescent="0.2">
      <c r="H5909" s="36"/>
    </row>
    <row r="5910" spans="8:8" s="32" customFormat="1" ht="12.75" customHeight="1" x14ac:dyDescent="0.2">
      <c r="H5910" s="36"/>
    </row>
    <row r="5911" spans="8:8" s="32" customFormat="1" ht="12.75" customHeight="1" x14ac:dyDescent="0.2">
      <c r="H5911" s="36"/>
    </row>
    <row r="5912" spans="8:8" s="32" customFormat="1" ht="12.75" customHeight="1" x14ac:dyDescent="0.2">
      <c r="H5912" s="36"/>
    </row>
    <row r="5913" spans="8:8" s="32" customFormat="1" ht="12.75" customHeight="1" x14ac:dyDescent="0.2">
      <c r="H5913" s="36"/>
    </row>
    <row r="5914" spans="8:8" s="32" customFormat="1" ht="12.75" customHeight="1" x14ac:dyDescent="0.2">
      <c r="H5914" s="36"/>
    </row>
    <row r="5915" spans="8:8" s="32" customFormat="1" ht="12.75" customHeight="1" x14ac:dyDescent="0.2">
      <c r="H5915" s="36"/>
    </row>
    <row r="5916" spans="8:8" s="32" customFormat="1" ht="12.75" customHeight="1" x14ac:dyDescent="0.2">
      <c r="H5916" s="36"/>
    </row>
    <row r="5917" spans="8:8" s="32" customFormat="1" ht="12.75" customHeight="1" x14ac:dyDescent="0.2">
      <c r="H5917" s="36"/>
    </row>
    <row r="5918" spans="8:8" s="32" customFormat="1" ht="12.75" customHeight="1" x14ac:dyDescent="0.2">
      <c r="H5918" s="36"/>
    </row>
    <row r="5919" spans="8:8" s="32" customFormat="1" ht="12.75" customHeight="1" x14ac:dyDescent="0.2">
      <c r="H5919" s="36"/>
    </row>
    <row r="5920" spans="8:8" s="32" customFormat="1" ht="12.75" customHeight="1" x14ac:dyDescent="0.2">
      <c r="H5920" s="36"/>
    </row>
    <row r="5921" spans="8:8" s="32" customFormat="1" ht="12.75" customHeight="1" x14ac:dyDescent="0.2">
      <c r="H5921" s="36"/>
    </row>
    <row r="5922" spans="8:8" s="32" customFormat="1" ht="12.75" customHeight="1" x14ac:dyDescent="0.2">
      <c r="H5922" s="36"/>
    </row>
    <row r="5923" spans="8:8" s="32" customFormat="1" ht="12.75" customHeight="1" x14ac:dyDescent="0.2">
      <c r="H5923" s="36"/>
    </row>
    <row r="5924" spans="8:8" s="32" customFormat="1" ht="12.75" customHeight="1" x14ac:dyDescent="0.2">
      <c r="H5924" s="36"/>
    </row>
    <row r="5925" spans="8:8" s="32" customFormat="1" ht="12.75" customHeight="1" x14ac:dyDescent="0.2">
      <c r="H5925" s="36"/>
    </row>
    <row r="5926" spans="8:8" s="32" customFormat="1" ht="12.75" customHeight="1" x14ac:dyDescent="0.2">
      <c r="H5926" s="36"/>
    </row>
    <row r="5927" spans="8:8" s="32" customFormat="1" ht="12.75" customHeight="1" x14ac:dyDescent="0.2">
      <c r="H5927" s="36"/>
    </row>
    <row r="5928" spans="8:8" s="32" customFormat="1" ht="12.75" customHeight="1" x14ac:dyDescent="0.2">
      <c r="H5928" s="36"/>
    </row>
    <row r="5929" spans="8:8" s="32" customFormat="1" ht="12.75" customHeight="1" x14ac:dyDescent="0.2">
      <c r="H5929" s="36"/>
    </row>
    <row r="5930" spans="8:8" s="32" customFormat="1" ht="12.75" customHeight="1" x14ac:dyDescent="0.2">
      <c r="H5930" s="36"/>
    </row>
    <row r="5931" spans="8:8" s="32" customFormat="1" ht="12.75" customHeight="1" x14ac:dyDescent="0.2">
      <c r="H5931" s="36"/>
    </row>
    <row r="5932" spans="8:8" s="32" customFormat="1" ht="12.75" customHeight="1" x14ac:dyDescent="0.2">
      <c r="H5932" s="36"/>
    </row>
    <row r="5933" spans="8:8" s="32" customFormat="1" ht="12.75" customHeight="1" x14ac:dyDescent="0.2">
      <c r="H5933" s="36"/>
    </row>
    <row r="5934" spans="8:8" s="32" customFormat="1" ht="12.75" customHeight="1" x14ac:dyDescent="0.2">
      <c r="H5934" s="36"/>
    </row>
    <row r="5935" spans="8:8" s="32" customFormat="1" ht="12.75" customHeight="1" x14ac:dyDescent="0.2">
      <c r="H5935" s="36"/>
    </row>
    <row r="5936" spans="8:8" s="32" customFormat="1" ht="12.75" customHeight="1" x14ac:dyDescent="0.2">
      <c r="H5936" s="36"/>
    </row>
    <row r="5937" spans="8:8" s="32" customFormat="1" ht="12.75" customHeight="1" x14ac:dyDescent="0.2">
      <c r="H5937" s="36"/>
    </row>
    <row r="5938" spans="8:8" s="32" customFormat="1" ht="12.75" customHeight="1" x14ac:dyDescent="0.2">
      <c r="H5938" s="36"/>
    </row>
    <row r="5939" spans="8:8" s="32" customFormat="1" ht="12.75" customHeight="1" x14ac:dyDescent="0.2">
      <c r="H5939" s="36"/>
    </row>
    <row r="5940" spans="8:8" s="32" customFormat="1" ht="12.75" customHeight="1" x14ac:dyDescent="0.2">
      <c r="H5940" s="36"/>
    </row>
    <row r="5941" spans="8:8" s="32" customFormat="1" ht="12.75" customHeight="1" x14ac:dyDescent="0.2">
      <c r="H5941" s="36"/>
    </row>
    <row r="5942" spans="8:8" s="32" customFormat="1" ht="12.75" customHeight="1" x14ac:dyDescent="0.2">
      <c r="H5942" s="36"/>
    </row>
    <row r="5943" spans="8:8" s="32" customFormat="1" ht="12.75" customHeight="1" x14ac:dyDescent="0.2">
      <c r="H5943" s="36"/>
    </row>
    <row r="5944" spans="8:8" s="32" customFormat="1" ht="12.75" customHeight="1" x14ac:dyDescent="0.2">
      <c r="H5944" s="36"/>
    </row>
    <row r="5945" spans="8:8" s="32" customFormat="1" ht="12.75" customHeight="1" x14ac:dyDescent="0.2">
      <c r="H5945" s="36"/>
    </row>
    <row r="5946" spans="8:8" s="32" customFormat="1" ht="12.75" customHeight="1" x14ac:dyDescent="0.2">
      <c r="H5946" s="36"/>
    </row>
    <row r="5947" spans="8:8" s="32" customFormat="1" ht="12.75" customHeight="1" x14ac:dyDescent="0.2">
      <c r="H5947" s="36"/>
    </row>
    <row r="5948" spans="8:8" s="32" customFormat="1" ht="12.75" customHeight="1" x14ac:dyDescent="0.2">
      <c r="H5948" s="36"/>
    </row>
    <row r="5949" spans="8:8" s="32" customFormat="1" ht="12.75" customHeight="1" x14ac:dyDescent="0.2">
      <c r="H5949" s="36"/>
    </row>
    <row r="5950" spans="8:8" s="32" customFormat="1" ht="12.75" customHeight="1" x14ac:dyDescent="0.2">
      <c r="H5950" s="36"/>
    </row>
    <row r="5951" spans="8:8" s="32" customFormat="1" ht="12.75" customHeight="1" x14ac:dyDescent="0.2">
      <c r="H5951" s="36"/>
    </row>
    <row r="5952" spans="8:8" s="32" customFormat="1" ht="12.75" customHeight="1" x14ac:dyDescent="0.2">
      <c r="H5952" s="36"/>
    </row>
    <row r="5953" spans="8:8" s="32" customFormat="1" ht="12.75" customHeight="1" x14ac:dyDescent="0.2">
      <c r="H5953" s="36"/>
    </row>
    <row r="5954" spans="8:8" s="32" customFormat="1" ht="12.75" customHeight="1" x14ac:dyDescent="0.2">
      <c r="H5954" s="36"/>
    </row>
    <row r="5955" spans="8:8" s="32" customFormat="1" ht="12.75" customHeight="1" x14ac:dyDescent="0.2">
      <c r="H5955" s="36"/>
    </row>
    <row r="5956" spans="8:8" s="32" customFormat="1" ht="12.75" customHeight="1" x14ac:dyDescent="0.2">
      <c r="H5956" s="36"/>
    </row>
    <row r="5957" spans="8:8" s="32" customFormat="1" ht="12.75" customHeight="1" x14ac:dyDescent="0.2">
      <c r="H5957" s="36"/>
    </row>
    <row r="5958" spans="8:8" s="32" customFormat="1" ht="12.75" customHeight="1" x14ac:dyDescent="0.2">
      <c r="H5958" s="36"/>
    </row>
    <row r="5959" spans="8:8" s="32" customFormat="1" ht="12.75" customHeight="1" x14ac:dyDescent="0.2">
      <c r="H5959" s="36"/>
    </row>
    <row r="5960" spans="8:8" s="32" customFormat="1" ht="12.75" customHeight="1" x14ac:dyDescent="0.2">
      <c r="H5960" s="36"/>
    </row>
    <row r="5961" spans="8:8" s="32" customFormat="1" ht="12.75" customHeight="1" x14ac:dyDescent="0.2">
      <c r="H5961" s="36"/>
    </row>
    <row r="5962" spans="8:8" s="32" customFormat="1" ht="12.75" customHeight="1" x14ac:dyDescent="0.2">
      <c r="H5962" s="36"/>
    </row>
    <row r="5963" spans="8:8" s="32" customFormat="1" ht="12.75" customHeight="1" x14ac:dyDescent="0.2">
      <c r="H5963" s="36"/>
    </row>
    <row r="5964" spans="8:8" s="32" customFormat="1" ht="12.75" customHeight="1" x14ac:dyDescent="0.2">
      <c r="H5964" s="36"/>
    </row>
    <row r="5965" spans="8:8" s="32" customFormat="1" ht="12.75" customHeight="1" x14ac:dyDescent="0.2">
      <c r="H5965" s="36"/>
    </row>
    <row r="5966" spans="8:8" s="32" customFormat="1" ht="12.75" customHeight="1" x14ac:dyDescent="0.2">
      <c r="H5966" s="36"/>
    </row>
    <row r="5967" spans="8:8" s="32" customFormat="1" ht="12.75" customHeight="1" x14ac:dyDescent="0.2">
      <c r="H5967" s="36"/>
    </row>
    <row r="5968" spans="8:8" s="32" customFormat="1" ht="12.75" customHeight="1" x14ac:dyDescent="0.2">
      <c r="H5968" s="36"/>
    </row>
    <row r="5969" spans="8:8" s="32" customFormat="1" ht="12.75" customHeight="1" x14ac:dyDescent="0.2">
      <c r="H5969" s="36"/>
    </row>
    <row r="5970" spans="8:8" s="32" customFormat="1" ht="12.75" customHeight="1" x14ac:dyDescent="0.2">
      <c r="H5970" s="36"/>
    </row>
    <row r="5971" spans="8:8" s="32" customFormat="1" ht="12.75" customHeight="1" x14ac:dyDescent="0.2">
      <c r="H5971" s="36"/>
    </row>
    <row r="5972" spans="8:8" s="32" customFormat="1" ht="12.75" customHeight="1" x14ac:dyDescent="0.2">
      <c r="H5972" s="36"/>
    </row>
    <row r="5973" spans="8:8" s="32" customFormat="1" ht="12.75" customHeight="1" x14ac:dyDescent="0.2">
      <c r="H5973" s="36"/>
    </row>
    <row r="5974" spans="8:8" s="32" customFormat="1" ht="12.75" customHeight="1" x14ac:dyDescent="0.2">
      <c r="H5974" s="36"/>
    </row>
    <row r="5975" spans="8:8" s="32" customFormat="1" ht="12.75" customHeight="1" x14ac:dyDescent="0.2">
      <c r="H5975" s="36"/>
    </row>
    <row r="5976" spans="8:8" s="32" customFormat="1" ht="12.75" customHeight="1" x14ac:dyDescent="0.2">
      <c r="H5976" s="36"/>
    </row>
    <row r="5977" spans="8:8" s="32" customFormat="1" ht="12.75" customHeight="1" x14ac:dyDescent="0.2">
      <c r="H5977" s="36"/>
    </row>
    <row r="5978" spans="8:8" s="32" customFormat="1" ht="12.75" customHeight="1" x14ac:dyDescent="0.2">
      <c r="H5978" s="36"/>
    </row>
    <row r="5979" spans="8:8" s="32" customFormat="1" ht="12.75" customHeight="1" x14ac:dyDescent="0.2">
      <c r="H5979" s="36"/>
    </row>
    <row r="5980" spans="8:8" s="32" customFormat="1" ht="12.75" customHeight="1" x14ac:dyDescent="0.2">
      <c r="H5980" s="36"/>
    </row>
    <row r="5981" spans="8:8" s="32" customFormat="1" ht="12.75" customHeight="1" x14ac:dyDescent="0.2">
      <c r="H5981" s="36"/>
    </row>
    <row r="5982" spans="8:8" s="32" customFormat="1" ht="12.75" customHeight="1" x14ac:dyDescent="0.2">
      <c r="H5982" s="36"/>
    </row>
    <row r="5983" spans="8:8" s="32" customFormat="1" ht="12.75" customHeight="1" x14ac:dyDescent="0.2">
      <c r="H5983" s="36"/>
    </row>
    <row r="5984" spans="8:8" s="32" customFormat="1" ht="12.75" customHeight="1" x14ac:dyDescent="0.2">
      <c r="H5984" s="36"/>
    </row>
    <row r="5985" spans="8:8" s="32" customFormat="1" ht="12.75" customHeight="1" x14ac:dyDescent="0.2">
      <c r="H5985" s="36"/>
    </row>
    <row r="5986" spans="8:8" s="32" customFormat="1" ht="12.75" customHeight="1" x14ac:dyDescent="0.2">
      <c r="H5986" s="36"/>
    </row>
    <row r="5987" spans="8:8" s="32" customFormat="1" ht="12.75" customHeight="1" x14ac:dyDescent="0.2">
      <c r="H5987" s="36"/>
    </row>
    <row r="5988" spans="8:8" s="32" customFormat="1" ht="12.75" customHeight="1" x14ac:dyDescent="0.2">
      <c r="H5988" s="36"/>
    </row>
    <row r="5989" spans="8:8" s="32" customFormat="1" ht="12.75" customHeight="1" x14ac:dyDescent="0.2">
      <c r="H5989" s="36"/>
    </row>
    <row r="5990" spans="8:8" s="32" customFormat="1" ht="12.75" customHeight="1" x14ac:dyDescent="0.2">
      <c r="H5990" s="36"/>
    </row>
    <row r="5991" spans="8:8" s="32" customFormat="1" ht="12.75" customHeight="1" x14ac:dyDescent="0.2">
      <c r="H5991" s="36"/>
    </row>
    <row r="5992" spans="8:8" s="32" customFormat="1" ht="12.75" customHeight="1" x14ac:dyDescent="0.2">
      <c r="H5992" s="36"/>
    </row>
    <row r="5993" spans="8:8" s="32" customFormat="1" ht="12.75" customHeight="1" x14ac:dyDescent="0.2">
      <c r="H5993" s="36"/>
    </row>
    <row r="5994" spans="8:8" s="32" customFormat="1" ht="12.75" customHeight="1" x14ac:dyDescent="0.2">
      <c r="H5994" s="36"/>
    </row>
    <row r="5995" spans="8:8" s="32" customFormat="1" ht="12.75" customHeight="1" x14ac:dyDescent="0.2">
      <c r="H5995" s="36"/>
    </row>
    <row r="5996" spans="8:8" s="32" customFormat="1" ht="12.75" customHeight="1" x14ac:dyDescent="0.2">
      <c r="H5996" s="36"/>
    </row>
    <row r="5997" spans="8:8" s="32" customFormat="1" ht="12.75" customHeight="1" x14ac:dyDescent="0.2">
      <c r="H5997" s="36"/>
    </row>
    <row r="5998" spans="8:8" s="32" customFormat="1" ht="12.75" customHeight="1" x14ac:dyDescent="0.2">
      <c r="H5998" s="36"/>
    </row>
    <row r="5999" spans="8:8" s="32" customFormat="1" ht="12.75" customHeight="1" x14ac:dyDescent="0.2">
      <c r="H5999" s="36"/>
    </row>
    <row r="6000" spans="8:8" s="32" customFormat="1" ht="12.75" customHeight="1" x14ac:dyDescent="0.2">
      <c r="H6000" s="36"/>
    </row>
    <row r="6001" spans="8:8" s="32" customFormat="1" ht="12.75" customHeight="1" x14ac:dyDescent="0.2">
      <c r="H6001" s="36"/>
    </row>
    <row r="6002" spans="8:8" s="32" customFormat="1" ht="12.75" customHeight="1" x14ac:dyDescent="0.2">
      <c r="H6002" s="36"/>
    </row>
    <row r="6003" spans="8:8" s="32" customFormat="1" ht="12.75" customHeight="1" x14ac:dyDescent="0.2">
      <c r="H6003" s="36"/>
    </row>
    <row r="6004" spans="8:8" s="32" customFormat="1" ht="12.75" customHeight="1" x14ac:dyDescent="0.2">
      <c r="H6004" s="36"/>
    </row>
    <row r="6005" spans="8:8" s="32" customFormat="1" ht="12.75" customHeight="1" x14ac:dyDescent="0.2">
      <c r="H6005" s="36"/>
    </row>
    <row r="6006" spans="8:8" s="32" customFormat="1" ht="12.75" customHeight="1" x14ac:dyDescent="0.2">
      <c r="H6006" s="36"/>
    </row>
    <row r="6007" spans="8:8" s="32" customFormat="1" ht="12.75" customHeight="1" x14ac:dyDescent="0.2">
      <c r="H6007" s="36"/>
    </row>
    <row r="6008" spans="8:8" s="32" customFormat="1" ht="12.75" customHeight="1" x14ac:dyDescent="0.2">
      <c r="H6008" s="36"/>
    </row>
    <row r="6009" spans="8:8" s="32" customFormat="1" ht="12.75" customHeight="1" x14ac:dyDescent="0.2">
      <c r="H6009" s="36"/>
    </row>
    <row r="6010" spans="8:8" s="32" customFormat="1" ht="12.75" customHeight="1" x14ac:dyDescent="0.2">
      <c r="H6010" s="36"/>
    </row>
    <row r="6011" spans="8:8" s="32" customFormat="1" ht="12.75" customHeight="1" x14ac:dyDescent="0.2">
      <c r="H6011" s="36"/>
    </row>
    <row r="6012" spans="8:8" s="32" customFormat="1" ht="12.75" customHeight="1" x14ac:dyDescent="0.2">
      <c r="H6012" s="36"/>
    </row>
    <row r="6013" spans="8:8" s="32" customFormat="1" ht="12.75" customHeight="1" x14ac:dyDescent="0.2">
      <c r="H6013" s="36"/>
    </row>
    <row r="6014" spans="8:8" s="32" customFormat="1" ht="12.75" customHeight="1" x14ac:dyDescent="0.2">
      <c r="H6014" s="36"/>
    </row>
    <row r="6015" spans="8:8" s="32" customFormat="1" ht="12.75" customHeight="1" x14ac:dyDescent="0.2">
      <c r="H6015" s="36"/>
    </row>
    <row r="6016" spans="8:8" s="32" customFormat="1" ht="12.75" customHeight="1" x14ac:dyDescent="0.2">
      <c r="H6016" s="36"/>
    </row>
    <row r="6017" spans="8:8" s="32" customFormat="1" ht="12.75" customHeight="1" x14ac:dyDescent="0.2">
      <c r="H6017" s="36"/>
    </row>
    <row r="6018" spans="8:8" s="32" customFormat="1" ht="12.75" customHeight="1" x14ac:dyDescent="0.2">
      <c r="H6018" s="36"/>
    </row>
    <row r="6019" spans="8:8" s="32" customFormat="1" ht="12.75" customHeight="1" x14ac:dyDescent="0.2">
      <c r="H6019" s="36"/>
    </row>
    <row r="6020" spans="8:8" s="32" customFormat="1" ht="12.75" customHeight="1" x14ac:dyDescent="0.2">
      <c r="H6020" s="36"/>
    </row>
    <row r="6021" spans="8:8" s="32" customFormat="1" ht="12.75" customHeight="1" x14ac:dyDescent="0.2">
      <c r="H6021" s="36"/>
    </row>
    <row r="6022" spans="8:8" s="32" customFormat="1" ht="12.75" customHeight="1" x14ac:dyDescent="0.2">
      <c r="H6022" s="36"/>
    </row>
    <row r="6023" spans="8:8" s="32" customFormat="1" ht="12.75" customHeight="1" x14ac:dyDescent="0.2">
      <c r="H6023" s="36"/>
    </row>
    <row r="6024" spans="8:8" s="32" customFormat="1" ht="12.75" customHeight="1" x14ac:dyDescent="0.2">
      <c r="H6024" s="36"/>
    </row>
    <row r="6025" spans="8:8" s="32" customFormat="1" ht="12.75" customHeight="1" x14ac:dyDescent="0.2">
      <c r="H6025" s="36"/>
    </row>
    <row r="6026" spans="8:8" s="32" customFormat="1" ht="12.75" customHeight="1" x14ac:dyDescent="0.2">
      <c r="H6026" s="36"/>
    </row>
    <row r="6027" spans="8:8" s="32" customFormat="1" ht="12.75" customHeight="1" x14ac:dyDescent="0.2">
      <c r="H6027" s="36"/>
    </row>
    <row r="6028" spans="8:8" s="32" customFormat="1" ht="12.75" customHeight="1" x14ac:dyDescent="0.2">
      <c r="H6028" s="36"/>
    </row>
    <row r="6029" spans="8:8" s="32" customFormat="1" ht="12.75" customHeight="1" x14ac:dyDescent="0.2">
      <c r="H6029" s="36"/>
    </row>
    <row r="6030" spans="8:8" s="32" customFormat="1" ht="12.75" customHeight="1" x14ac:dyDescent="0.2">
      <c r="H6030" s="36"/>
    </row>
    <row r="6031" spans="8:8" s="32" customFormat="1" ht="12.75" customHeight="1" x14ac:dyDescent="0.2">
      <c r="H6031" s="36"/>
    </row>
    <row r="6032" spans="8:8" s="32" customFormat="1" ht="12.75" customHeight="1" x14ac:dyDescent="0.2">
      <c r="H6032" s="36"/>
    </row>
    <row r="6033" spans="8:8" s="32" customFormat="1" ht="12.75" customHeight="1" x14ac:dyDescent="0.2">
      <c r="H6033" s="36"/>
    </row>
    <row r="6034" spans="8:8" s="32" customFormat="1" ht="12.75" customHeight="1" x14ac:dyDescent="0.2">
      <c r="H6034" s="36"/>
    </row>
    <row r="6035" spans="8:8" s="32" customFormat="1" ht="12.75" customHeight="1" x14ac:dyDescent="0.2">
      <c r="H6035" s="36"/>
    </row>
    <row r="6036" spans="8:8" s="32" customFormat="1" ht="12.75" customHeight="1" x14ac:dyDescent="0.2">
      <c r="H6036" s="36"/>
    </row>
    <row r="6037" spans="8:8" s="32" customFormat="1" ht="12.75" customHeight="1" x14ac:dyDescent="0.2">
      <c r="H6037" s="36"/>
    </row>
    <row r="6038" spans="8:8" s="32" customFormat="1" ht="12.75" customHeight="1" x14ac:dyDescent="0.2">
      <c r="H6038" s="36"/>
    </row>
    <row r="6039" spans="8:8" s="32" customFormat="1" ht="12.75" customHeight="1" x14ac:dyDescent="0.2">
      <c r="H6039" s="36"/>
    </row>
    <row r="6040" spans="8:8" s="32" customFormat="1" ht="12.75" customHeight="1" x14ac:dyDescent="0.2">
      <c r="H6040" s="36"/>
    </row>
    <row r="6041" spans="8:8" s="32" customFormat="1" ht="12.75" customHeight="1" x14ac:dyDescent="0.2">
      <c r="H6041" s="36"/>
    </row>
    <row r="6042" spans="8:8" s="32" customFormat="1" ht="12.75" customHeight="1" x14ac:dyDescent="0.2">
      <c r="H6042" s="36"/>
    </row>
    <row r="6043" spans="8:8" s="32" customFormat="1" ht="12.75" customHeight="1" x14ac:dyDescent="0.2">
      <c r="H6043" s="36"/>
    </row>
    <row r="6044" spans="8:8" s="32" customFormat="1" ht="12.75" customHeight="1" x14ac:dyDescent="0.2">
      <c r="H6044" s="36"/>
    </row>
    <row r="6045" spans="8:8" s="32" customFormat="1" ht="12.75" customHeight="1" x14ac:dyDescent="0.2">
      <c r="H6045" s="36"/>
    </row>
    <row r="6046" spans="8:8" s="32" customFormat="1" ht="12.75" customHeight="1" x14ac:dyDescent="0.2">
      <c r="H6046" s="36"/>
    </row>
    <row r="6047" spans="8:8" s="32" customFormat="1" ht="12.75" customHeight="1" x14ac:dyDescent="0.2">
      <c r="H6047" s="36"/>
    </row>
    <row r="6048" spans="8:8" s="32" customFormat="1" ht="12.75" customHeight="1" x14ac:dyDescent="0.2">
      <c r="H6048" s="36"/>
    </row>
    <row r="6049" spans="8:8" s="32" customFormat="1" ht="12.75" customHeight="1" x14ac:dyDescent="0.2">
      <c r="H6049" s="36"/>
    </row>
    <row r="6050" spans="8:8" s="32" customFormat="1" ht="12.75" customHeight="1" x14ac:dyDescent="0.2">
      <c r="H6050" s="36"/>
    </row>
    <row r="6051" spans="8:8" s="32" customFormat="1" ht="12.75" customHeight="1" x14ac:dyDescent="0.2">
      <c r="H6051" s="36"/>
    </row>
    <row r="6052" spans="8:8" s="32" customFormat="1" ht="12.75" customHeight="1" x14ac:dyDescent="0.2">
      <c r="H6052" s="36"/>
    </row>
    <row r="6053" spans="8:8" s="32" customFormat="1" ht="12.75" customHeight="1" x14ac:dyDescent="0.2">
      <c r="H6053" s="36"/>
    </row>
    <row r="6054" spans="8:8" s="32" customFormat="1" ht="12.75" customHeight="1" x14ac:dyDescent="0.2">
      <c r="H6054" s="36"/>
    </row>
    <row r="6055" spans="8:8" s="32" customFormat="1" ht="12.75" customHeight="1" x14ac:dyDescent="0.2">
      <c r="H6055" s="36"/>
    </row>
    <row r="6056" spans="8:8" s="32" customFormat="1" ht="12.75" customHeight="1" x14ac:dyDescent="0.2">
      <c r="H6056" s="36"/>
    </row>
    <row r="6057" spans="8:8" s="32" customFormat="1" ht="12.75" customHeight="1" x14ac:dyDescent="0.2">
      <c r="H6057" s="36"/>
    </row>
    <row r="6058" spans="8:8" s="32" customFormat="1" ht="12.75" customHeight="1" x14ac:dyDescent="0.2">
      <c r="H6058" s="36"/>
    </row>
    <row r="6059" spans="8:8" s="32" customFormat="1" ht="12.75" customHeight="1" x14ac:dyDescent="0.2">
      <c r="H6059" s="36"/>
    </row>
    <row r="6060" spans="8:8" s="32" customFormat="1" ht="12.75" customHeight="1" x14ac:dyDescent="0.2">
      <c r="H6060" s="36"/>
    </row>
    <row r="6061" spans="8:8" s="32" customFormat="1" ht="12.75" customHeight="1" x14ac:dyDescent="0.2">
      <c r="H6061" s="36"/>
    </row>
    <row r="6062" spans="8:8" s="32" customFormat="1" ht="12.75" customHeight="1" x14ac:dyDescent="0.2">
      <c r="H6062" s="36"/>
    </row>
    <row r="6063" spans="8:8" s="32" customFormat="1" ht="12.75" customHeight="1" x14ac:dyDescent="0.2">
      <c r="H6063" s="36"/>
    </row>
    <row r="6064" spans="8:8" s="32" customFormat="1" ht="12.75" customHeight="1" x14ac:dyDescent="0.2">
      <c r="H6064" s="36"/>
    </row>
    <row r="6065" spans="8:8" s="32" customFormat="1" ht="12.75" customHeight="1" x14ac:dyDescent="0.2">
      <c r="H6065" s="36"/>
    </row>
    <row r="6066" spans="8:8" s="32" customFormat="1" ht="12.75" customHeight="1" x14ac:dyDescent="0.2">
      <c r="H6066" s="36"/>
    </row>
    <row r="6067" spans="8:8" s="32" customFormat="1" ht="12.75" customHeight="1" x14ac:dyDescent="0.2">
      <c r="H6067" s="36"/>
    </row>
    <row r="6068" spans="8:8" s="32" customFormat="1" ht="12.75" customHeight="1" x14ac:dyDescent="0.2">
      <c r="H6068" s="36"/>
    </row>
    <row r="6069" spans="8:8" s="32" customFormat="1" ht="12.75" customHeight="1" x14ac:dyDescent="0.2">
      <c r="H6069" s="36"/>
    </row>
    <row r="6070" spans="8:8" s="32" customFormat="1" ht="12.75" customHeight="1" x14ac:dyDescent="0.2">
      <c r="H6070" s="36"/>
    </row>
    <row r="6071" spans="8:8" s="32" customFormat="1" ht="12.75" customHeight="1" x14ac:dyDescent="0.2">
      <c r="H6071" s="36"/>
    </row>
    <row r="6072" spans="8:8" s="32" customFormat="1" ht="12.75" customHeight="1" x14ac:dyDescent="0.2">
      <c r="H6072" s="36"/>
    </row>
    <row r="6073" spans="8:8" s="32" customFormat="1" ht="12.75" customHeight="1" x14ac:dyDescent="0.2">
      <c r="H6073" s="36"/>
    </row>
    <row r="6074" spans="8:8" s="32" customFormat="1" ht="12.75" customHeight="1" x14ac:dyDescent="0.2">
      <c r="H6074" s="36"/>
    </row>
    <row r="6075" spans="8:8" s="32" customFormat="1" ht="12.75" customHeight="1" x14ac:dyDescent="0.2">
      <c r="H6075" s="36"/>
    </row>
    <row r="6076" spans="8:8" s="32" customFormat="1" ht="12.75" customHeight="1" x14ac:dyDescent="0.2">
      <c r="H6076" s="36"/>
    </row>
    <row r="6077" spans="8:8" s="32" customFormat="1" ht="12.75" customHeight="1" x14ac:dyDescent="0.2">
      <c r="H6077" s="36"/>
    </row>
    <row r="6078" spans="8:8" s="32" customFormat="1" ht="12.75" customHeight="1" x14ac:dyDescent="0.2">
      <c r="H6078" s="36"/>
    </row>
    <row r="6079" spans="8:8" s="32" customFormat="1" ht="12.75" customHeight="1" x14ac:dyDescent="0.2">
      <c r="H6079" s="36"/>
    </row>
    <row r="6080" spans="8:8" s="32" customFormat="1" ht="12.75" customHeight="1" x14ac:dyDescent="0.2">
      <c r="H6080" s="36"/>
    </row>
    <row r="6081" spans="8:8" s="32" customFormat="1" ht="12.75" customHeight="1" x14ac:dyDescent="0.2">
      <c r="H6081" s="36"/>
    </row>
    <row r="6082" spans="8:8" s="32" customFormat="1" ht="12.75" customHeight="1" x14ac:dyDescent="0.2">
      <c r="H6082" s="36"/>
    </row>
    <row r="6083" spans="8:8" s="32" customFormat="1" ht="12.75" customHeight="1" x14ac:dyDescent="0.2">
      <c r="H6083" s="36"/>
    </row>
    <row r="6084" spans="8:8" s="32" customFormat="1" ht="12.75" customHeight="1" x14ac:dyDescent="0.2">
      <c r="H6084" s="36"/>
    </row>
    <row r="6085" spans="8:8" s="32" customFormat="1" ht="12.75" customHeight="1" x14ac:dyDescent="0.2">
      <c r="H6085" s="36"/>
    </row>
    <row r="6086" spans="8:8" s="32" customFormat="1" ht="12.75" customHeight="1" x14ac:dyDescent="0.2">
      <c r="H6086" s="36"/>
    </row>
    <row r="6087" spans="8:8" s="32" customFormat="1" ht="12.75" customHeight="1" x14ac:dyDescent="0.2">
      <c r="H6087" s="36"/>
    </row>
    <row r="6088" spans="8:8" s="32" customFormat="1" ht="12.75" customHeight="1" x14ac:dyDescent="0.2">
      <c r="H6088" s="36"/>
    </row>
    <row r="6089" spans="8:8" s="32" customFormat="1" ht="12.75" customHeight="1" x14ac:dyDescent="0.2">
      <c r="H6089" s="36"/>
    </row>
    <row r="6090" spans="8:8" s="32" customFormat="1" ht="12.75" customHeight="1" x14ac:dyDescent="0.2">
      <c r="H6090" s="36"/>
    </row>
    <row r="6091" spans="8:8" s="32" customFormat="1" ht="12.75" customHeight="1" x14ac:dyDescent="0.2">
      <c r="H6091" s="36"/>
    </row>
    <row r="6092" spans="8:8" s="32" customFormat="1" ht="12.75" customHeight="1" x14ac:dyDescent="0.2">
      <c r="H6092" s="36"/>
    </row>
    <row r="6093" spans="8:8" s="32" customFormat="1" ht="12.75" customHeight="1" x14ac:dyDescent="0.2">
      <c r="H6093" s="36"/>
    </row>
    <row r="6094" spans="8:8" s="32" customFormat="1" ht="12.75" customHeight="1" x14ac:dyDescent="0.2">
      <c r="H6094" s="36"/>
    </row>
    <row r="6095" spans="8:8" s="32" customFormat="1" ht="12.75" customHeight="1" x14ac:dyDescent="0.2">
      <c r="H6095" s="36"/>
    </row>
    <row r="6096" spans="8:8" s="32" customFormat="1" ht="12.75" customHeight="1" x14ac:dyDescent="0.2">
      <c r="H6096" s="36"/>
    </row>
    <row r="6097" spans="8:8" s="32" customFormat="1" ht="12.75" customHeight="1" x14ac:dyDescent="0.2">
      <c r="H6097" s="36"/>
    </row>
    <row r="6098" spans="8:8" s="32" customFormat="1" ht="12.75" customHeight="1" x14ac:dyDescent="0.2">
      <c r="H6098" s="36"/>
    </row>
    <row r="6099" spans="8:8" s="32" customFormat="1" ht="12.75" customHeight="1" x14ac:dyDescent="0.2">
      <c r="H6099" s="36"/>
    </row>
    <row r="6100" spans="8:8" s="32" customFormat="1" ht="12.75" customHeight="1" x14ac:dyDescent="0.2">
      <c r="H6100" s="36"/>
    </row>
    <row r="6101" spans="8:8" s="32" customFormat="1" ht="12.75" customHeight="1" x14ac:dyDescent="0.2">
      <c r="H6101" s="36"/>
    </row>
    <row r="6102" spans="8:8" s="32" customFormat="1" ht="12.75" customHeight="1" x14ac:dyDescent="0.2">
      <c r="H6102" s="36"/>
    </row>
    <row r="6103" spans="8:8" s="32" customFormat="1" ht="12.75" customHeight="1" x14ac:dyDescent="0.2">
      <c r="H6103" s="36"/>
    </row>
    <row r="6104" spans="8:8" s="32" customFormat="1" ht="12.75" customHeight="1" x14ac:dyDescent="0.2">
      <c r="H6104" s="36"/>
    </row>
    <row r="6105" spans="8:8" s="32" customFormat="1" ht="12.75" customHeight="1" x14ac:dyDescent="0.2">
      <c r="H6105" s="36"/>
    </row>
    <row r="6106" spans="8:8" s="32" customFormat="1" ht="12.75" customHeight="1" x14ac:dyDescent="0.2">
      <c r="H6106" s="36"/>
    </row>
    <row r="6107" spans="8:8" s="32" customFormat="1" ht="12.75" customHeight="1" x14ac:dyDescent="0.2">
      <c r="H6107" s="36"/>
    </row>
    <row r="6108" spans="8:8" s="32" customFormat="1" ht="12.75" customHeight="1" x14ac:dyDescent="0.2">
      <c r="H6108" s="36"/>
    </row>
    <row r="6109" spans="8:8" s="32" customFormat="1" ht="12.75" customHeight="1" x14ac:dyDescent="0.2">
      <c r="H6109" s="36"/>
    </row>
    <row r="6110" spans="8:8" s="32" customFormat="1" ht="12.75" customHeight="1" x14ac:dyDescent="0.2">
      <c r="H6110" s="36"/>
    </row>
    <row r="6111" spans="8:8" s="32" customFormat="1" ht="12.75" customHeight="1" x14ac:dyDescent="0.2">
      <c r="H6111" s="36"/>
    </row>
    <row r="6112" spans="8:8" s="32" customFormat="1" ht="12.75" customHeight="1" x14ac:dyDescent="0.2">
      <c r="H6112" s="36"/>
    </row>
    <row r="6113" spans="8:8" s="32" customFormat="1" ht="12.75" customHeight="1" x14ac:dyDescent="0.2">
      <c r="H6113" s="36"/>
    </row>
    <row r="6114" spans="8:8" s="32" customFormat="1" ht="12.75" customHeight="1" x14ac:dyDescent="0.2">
      <c r="H6114" s="36"/>
    </row>
    <row r="6115" spans="8:8" s="32" customFormat="1" ht="12.75" customHeight="1" x14ac:dyDescent="0.2">
      <c r="H6115" s="36"/>
    </row>
    <row r="6116" spans="8:8" s="32" customFormat="1" ht="12.75" customHeight="1" x14ac:dyDescent="0.2">
      <c r="H6116" s="36"/>
    </row>
    <row r="6117" spans="8:8" s="32" customFormat="1" ht="12.75" customHeight="1" x14ac:dyDescent="0.2">
      <c r="H6117" s="36"/>
    </row>
    <row r="6118" spans="8:8" s="32" customFormat="1" ht="12.75" customHeight="1" x14ac:dyDescent="0.2">
      <c r="H6118" s="36"/>
    </row>
    <row r="6119" spans="8:8" s="32" customFormat="1" ht="12.75" customHeight="1" x14ac:dyDescent="0.2">
      <c r="H6119" s="36"/>
    </row>
    <row r="6120" spans="8:8" s="32" customFormat="1" ht="12.75" customHeight="1" x14ac:dyDescent="0.2">
      <c r="H6120" s="36"/>
    </row>
    <row r="6121" spans="8:8" s="32" customFormat="1" ht="12.75" customHeight="1" x14ac:dyDescent="0.2">
      <c r="H6121" s="36"/>
    </row>
    <row r="6122" spans="8:8" s="32" customFormat="1" ht="12.75" customHeight="1" x14ac:dyDescent="0.2">
      <c r="H6122" s="36"/>
    </row>
    <row r="6123" spans="8:8" s="32" customFormat="1" ht="12.75" customHeight="1" x14ac:dyDescent="0.2">
      <c r="H6123" s="36"/>
    </row>
    <row r="6124" spans="8:8" s="32" customFormat="1" ht="12.75" customHeight="1" x14ac:dyDescent="0.2">
      <c r="H6124" s="36"/>
    </row>
    <row r="6125" spans="8:8" s="32" customFormat="1" ht="12.75" customHeight="1" x14ac:dyDescent="0.2">
      <c r="H6125" s="36"/>
    </row>
    <row r="6126" spans="8:8" s="32" customFormat="1" ht="12.75" customHeight="1" x14ac:dyDescent="0.2">
      <c r="H6126" s="36"/>
    </row>
    <row r="6127" spans="8:8" s="32" customFormat="1" ht="12.75" customHeight="1" x14ac:dyDescent="0.2">
      <c r="H6127" s="36"/>
    </row>
    <row r="6128" spans="8:8" s="32" customFormat="1" ht="12.75" customHeight="1" x14ac:dyDescent="0.2">
      <c r="H6128" s="36"/>
    </row>
    <row r="6129" spans="8:8" s="32" customFormat="1" ht="12.75" customHeight="1" x14ac:dyDescent="0.2">
      <c r="H6129" s="36"/>
    </row>
    <row r="6130" spans="8:8" s="32" customFormat="1" ht="12.75" customHeight="1" x14ac:dyDescent="0.2">
      <c r="H6130" s="36"/>
    </row>
    <row r="6131" spans="8:8" s="32" customFormat="1" ht="12.75" customHeight="1" x14ac:dyDescent="0.2">
      <c r="H6131" s="36"/>
    </row>
    <row r="6132" spans="8:8" s="32" customFormat="1" ht="12.75" customHeight="1" x14ac:dyDescent="0.2">
      <c r="H6132" s="36"/>
    </row>
    <row r="6133" spans="8:8" s="32" customFormat="1" ht="12.75" customHeight="1" x14ac:dyDescent="0.2">
      <c r="H6133" s="36"/>
    </row>
    <row r="6134" spans="8:8" s="32" customFormat="1" ht="12.75" customHeight="1" x14ac:dyDescent="0.2">
      <c r="H6134" s="36"/>
    </row>
    <row r="6135" spans="8:8" s="32" customFormat="1" ht="12.75" customHeight="1" x14ac:dyDescent="0.2">
      <c r="H6135" s="36"/>
    </row>
    <row r="6136" spans="8:8" s="32" customFormat="1" ht="12.75" customHeight="1" x14ac:dyDescent="0.2">
      <c r="H6136" s="36"/>
    </row>
    <row r="6137" spans="8:8" s="32" customFormat="1" ht="12.75" customHeight="1" x14ac:dyDescent="0.2">
      <c r="H6137" s="36"/>
    </row>
    <row r="6138" spans="8:8" s="32" customFormat="1" ht="12.75" customHeight="1" x14ac:dyDescent="0.2">
      <c r="H6138" s="36"/>
    </row>
    <row r="6139" spans="8:8" s="32" customFormat="1" ht="12.75" customHeight="1" x14ac:dyDescent="0.2">
      <c r="H6139" s="36"/>
    </row>
    <row r="6140" spans="8:8" s="32" customFormat="1" ht="12.75" customHeight="1" x14ac:dyDescent="0.2">
      <c r="H6140" s="36"/>
    </row>
    <row r="6141" spans="8:8" s="32" customFormat="1" ht="12.75" customHeight="1" x14ac:dyDescent="0.2">
      <c r="H6141" s="36"/>
    </row>
    <row r="6142" spans="8:8" s="32" customFormat="1" ht="12.75" customHeight="1" x14ac:dyDescent="0.2">
      <c r="H6142" s="36"/>
    </row>
    <row r="6143" spans="8:8" s="32" customFormat="1" ht="12.75" customHeight="1" x14ac:dyDescent="0.2">
      <c r="H6143" s="36"/>
    </row>
    <row r="6144" spans="8:8" s="32" customFormat="1" ht="12.75" customHeight="1" x14ac:dyDescent="0.2">
      <c r="H6144" s="36"/>
    </row>
    <row r="6145" spans="8:8" s="32" customFormat="1" ht="12.75" customHeight="1" x14ac:dyDescent="0.2">
      <c r="H6145" s="36"/>
    </row>
    <row r="6146" spans="8:8" s="32" customFormat="1" ht="12.75" customHeight="1" x14ac:dyDescent="0.2">
      <c r="H6146" s="36"/>
    </row>
    <row r="6147" spans="8:8" s="32" customFormat="1" ht="12.75" customHeight="1" x14ac:dyDescent="0.2">
      <c r="H6147" s="36"/>
    </row>
    <row r="6148" spans="8:8" s="32" customFormat="1" ht="12.75" customHeight="1" x14ac:dyDescent="0.2">
      <c r="H6148" s="36"/>
    </row>
    <row r="6149" spans="8:8" s="32" customFormat="1" ht="12.75" customHeight="1" x14ac:dyDescent="0.2">
      <c r="H6149" s="36"/>
    </row>
    <row r="6150" spans="8:8" s="32" customFormat="1" ht="12.75" customHeight="1" x14ac:dyDescent="0.2">
      <c r="H6150" s="36"/>
    </row>
    <row r="6151" spans="8:8" s="32" customFormat="1" ht="12.75" customHeight="1" x14ac:dyDescent="0.2">
      <c r="H6151" s="36"/>
    </row>
    <row r="6152" spans="8:8" s="32" customFormat="1" ht="12.75" customHeight="1" x14ac:dyDescent="0.2">
      <c r="H6152" s="36"/>
    </row>
    <row r="6153" spans="8:8" s="32" customFormat="1" ht="12.75" customHeight="1" x14ac:dyDescent="0.2">
      <c r="H6153" s="36"/>
    </row>
    <row r="6154" spans="8:8" s="32" customFormat="1" ht="12.75" customHeight="1" x14ac:dyDescent="0.2">
      <c r="H6154" s="36"/>
    </row>
    <row r="6155" spans="8:8" s="32" customFormat="1" ht="12.75" customHeight="1" x14ac:dyDescent="0.2">
      <c r="H6155" s="36"/>
    </row>
    <row r="6156" spans="8:8" s="32" customFormat="1" ht="12.75" customHeight="1" x14ac:dyDescent="0.2">
      <c r="H6156" s="36"/>
    </row>
    <row r="6157" spans="8:8" s="32" customFormat="1" ht="12.75" customHeight="1" x14ac:dyDescent="0.2">
      <c r="H6157" s="36"/>
    </row>
    <row r="6158" spans="8:8" s="32" customFormat="1" ht="12.75" customHeight="1" x14ac:dyDescent="0.2">
      <c r="H6158" s="36"/>
    </row>
    <row r="6159" spans="8:8" s="32" customFormat="1" ht="12.75" customHeight="1" x14ac:dyDescent="0.2">
      <c r="H6159" s="36"/>
    </row>
    <row r="6160" spans="8:8" s="32" customFormat="1" ht="12.75" customHeight="1" x14ac:dyDescent="0.2">
      <c r="H6160" s="36"/>
    </row>
    <row r="6161" spans="8:8" s="32" customFormat="1" ht="12.75" customHeight="1" x14ac:dyDescent="0.2">
      <c r="H6161" s="36"/>
    </row>
    <row r="6162" spans="8:8" s="32" customFormat="1" ht="12.75" customHeight="1" x14ac:dyDescent="0.2">
      <c r="H6162" s="36"/>
    </row>
    <row r="6163" spans="8:8" s="32" customFormat="1" ht="12.75" customHeight="1" x14ac:dyDescent="0.2">
      <c r="H6163" s="36"/>
    </row>
    <row r="6164" spans="8:8" s="32" customFormat="1" ht="12.75" customHeight="1" x14ac:dyDescent="0.2">
      <c r="H6164" s="36"/>
    </row>
    <row r="6165" spans="8:8" s="32" customFormat="1" ht="12.75" customHeight="1" x14ac:dyDescent="0.2">
      <c r="H6165" s="36"/>
    </row>
    <row r="6166" spans="8:8" s="32" customFormat="1" ht="12.75" customHeight="1" x14ac:dyDescent="0.2">
      <c r="H6166" s="36"/>
    </row>
    <row r="6167" spans="8:8" s="32" customFormat="1" ht="12.75" customHeight="1" x14ac:dyDescent="0.2">
      <c r="H6167" s="36"/>
    </row>
    <row r="6168" spans="8:8" s="32" customFormat="1" ht="12.75" customHeight="1" x14ac:dyDescent="0.2">
      <c r="H6168" s="36"/>
    </row>
    <row r="6169" spans="8:8" s="32" customFormat="1" ht="12.75" customHeight="1" x14ac:dyDescent="0.2">
      <c r="H6169" s="36"/>
    </row>
    <row r="6170" spans="8:8" s="32" customFormat="1" ht="12.75" customHeight="1" x14ac:dyDescent="0.2">
      <c r="H6170" s="36"/>
    </row>
    <row r="6171" spans="8:8" s="32" customFormat="1" ht="12.75" customHeight="1" x14ac:dyDescent="0.2">
      <c r="H6171" s="36"/>
    </row>
    <row r="6172" spans="8:8" s="32" customFormat="1" ht="12.75" customHeight="1" x14ac:dyDescent="0.2">
      <c r="H6172" s="36"/>
    </row>
    <row r="6173" spans="8:8" s="32" customFormat="1" ht="12.75" customHeight="1" x14ac:dyDescent="0.2">
      <c r="H6173" s="36"/>
    </row>
    <row r="6174" spans="8:8" s="32" customFormat="1" ht="12.75" customHeight="1" x14ac:dyDescent="0.2">
      <c r="H6174" s="36"/>
    </row>
    <row r="6175" spans="8:8" s="32" customFormat="1" ht="12.75" customHeight="1" x14ac:dyDescent="0.2">
      <c r="H6175" s="36"/>
    </row>
    <row r="6176" spans="8:8" s="32" customFormat="1" ht="12.75" customHeight="1" x14ac:dyDescent="0.2">
      <c r="H6176" s="36"/>
    </row>
    <row r="6177" spans="8:8" s="32" customFormat="1" ht="12.75" customHeight="1" x14ac:dyDescent="0.2">
      <c r="H6177" s="36"/>
    </row>
    <row r="6178" spans="8:8" s="32" customFormat="1" ht="12.75" customHeight="1" x14ac:dyDescent="0.2">
      <c r="H6178" s="36"/>
    </row>
    <row r="6179" spans="8:8" s="32" customFormat="1" ht="12.75" customHeight="1" x14ac:dyDescent="0.2">
      <c r="H6179" s="36"/>
    </row>
    <row r="6180" spans="8:8" s="32" customFormat="1" ht="12.75" customHeight="1" x14ac:dyDescent="0.2">
      <c r="H6180" s="36"/>
    </row>
    <row r="6181" spans="8:8" s="32" customFormat="1" ht="12.75" customHeight="1" x14ac:dyDescent="0.2">
      <c r="H6181" s="36"/>
    </row>
    <row r="6182" spans="8:8" s="32" customFormat="1" ht="12.75" customHeight="1" x14ac:dyDescent="0.2">
      <c r="H6182" s="36"/>
    </row>
    <row r="6183" spans="8:8" s="32" customFormat="1" ht="12.75" customHeight="1" x14ac:dyDescent="0.2">
      <c r="H6183" s="36"/>
    </row>
    <row r="6184" spans="8:8" s="32" customFormat="1" ht="12.75" customHeight="1" x14ac:dyDescent="0.2">
      <c r="H6184" s="36"/>
    </row>
    <row r="6185" spans="8:8" s="32" customFormat="1" ht="12.75" customHeight="1" x14ac:dyDescent="0.2">
      <c r="H6185" s="36"/>
    </row>
    <row r="6186" spans="8:8" s="32" customFormat="1" ht="12.75" customHeight="1" x14ac:dyDescent="0.2">
      <c r="H6186" s="36"/>
    </row>
    <row r="6187" spans="8:8" s="32" customFormat="1" ht="12.75" customHeight="1" x14ac:dyDescent="0.2">
      <c r="H6187" s="36"/>
    </row>
    <row r="6188" spans="8:8" s="32" customFormat="1" ht="12.75" customHeight="1" x14ac:dyDescent="0.2">
      <c r="H6188" s="36"/>
    </row>
    <row r="6189" spans="8:8" s="32" customFormat="1" ht="12.75" customHeight="1" x14ac:dyDescent="0.2">
      <c r="H6189" s="36"/>
    </row>
    <row r="6190" spans="8:8" s="32" customFormat="1" ht="12.75" customHeight="1" x14ac:dyDescent="0.2">
      <c r="H6190" s="36"/>
    </row>
    <row r="6191" spans="8:8" s="32" customFormat="1" ht="12.75" customHeight="1" x14ac:dyDescent="0.2">
      <c r="H6191" s="36"/>
    </row>
    <row r="6192" spans="8:8" s="32" customFormat="1" ht="12.75" customHeight="1" x14ac:dyDescent="0.2">
      <c r="H6192" s="36"/>
    </row>
    <row r="6193" spans="8:8" s="32" customFormat="1" ht="12.75" customHeight="1" x14ac:dyDescent="0.2">
      <c r="H6193" s="36"/>
    </row>
    <row r="6194" spans="8:8" s="32" customFormat="1" ht="12.75" customHeight="1" x14ac:dyDescent="0.2">
      <c r="H6194" s="36"/>
    </row>
    <row r="6195" spans="8:8" s="32" customFormat="1" ht="12.75" customHeight="1" x14ac:dyDescent="0.2">
      <c r="H6195" s="36"/>
    </row>
    <row r="6196" spans="8:8" s="32" customFormat="1" ht="12.75" customHeight="1" x14ac:dyDescent="0.2">
      <c r="H6196" s="36"/>
    </row>
    <row r="6197" spans="8:8" s="32" customFormat="1" ht="12.75" customHeight="1" x14ac:dyDescent="0.2">
      <c r="H6197" s="36"/>
    </row>
    <row r="6198" spans="8:8" s="32" customFormat="1" ht="12.75" customHeight="1" x14ac:dyDescent="0.2">
      <c r="H6198" s="36"/>
    </row>
    <row r="6199" spans="8:8" s="32" customFormat="1" ht="12.75" customHeight="1" x14ac:dyDescent="0.2">
      <c r="H6199" s="36"/>
    </row>
    <row r="6200" spans="8:8" s="32" customFormat="1" ht="12.75" customHeight="1" x14ac:dyDescent="0.2">
      <c r="H6200" s="36"/>
    </row>
    <row r="6201" spans="8:8" s="32" customFormat="1" ht="12.75" customHeight="1" x14ac:dyDescent="0.2">
      <c r="H6201" s="36"/>
    </row>
    <row r="6202" spans="8:8" s="32" customFormat="1" ht="12.75" customHeight="1" x14ac:dyDescent="0.2">
      <c r="H6202" s="36"/>
    </row>
    <row r="6203" spans="8:8" s="32" customFormat="1" ht="12.75" customHeight="1" x14ac:dyDescent="0.2">
      <c r="H6203" s="36"/>
    </row>
    <row r="6204" spans="8:8" s="32" customFormat="1" ht="12.75" customHeight="1" x14ac:dyDescent="0.2">
      <c r="H6204" s="36"/>
    </row>
    <row r="6205" spans="8:8" s="32" customFormat="1" ht="12.75" customHeight="1" x14ac:dyDescent="0.2">
      <c r="H6205" s="36"/>
    </row>
    <row r="6206" spans="8:8" s="32" customFormat="1" ht="12.75" customHeight="1" x14ac:dyDescent="0.2">
      <c r="H6206" s="36"/>
    </row>
    <row r="6207" spans="8:8" s="32" customFormat="1" ht="12.75" customHeight="1" x14ac:dyDescent="0.2">
      <c r="H6207" s="36"/>
    </row>
    <row r="6208" spans="8:8" s="32" customFormat="1" ht="12.75" customHeight="1" x14ac:dyDescent="0.2">
      <c r="H6208" s="36"/>
    </row>
    <row r="6209" spans="8:8" s="32" customFormat="1" ht="12.75" customHeight="1" x14ac:dyDescent="0.2">
      <c r="H6209" s="36"/>
    </row>
    <row r="6210" spans="8:8" s="32" customFormat="1" ht="12.75" customHeight="1" x14ac:dyDescent="0.2">
      <c r="H6210" s="36"/>
    </row>
    <row r="6211" spans="8:8" s="32" customFormat="1" ht="12.75" customHeight="1" x14ac:dyDescent="0.2">
      <c r="H6211" s="36"/>
    </row>
    <row r="6212" spans="8:8" s="32" customFormat="1" ht="12.75" customHeight="1" x14ac:dyDescent="0.2">
      <c r="H6212" s="36"/>
    </row>
    <row r="6213" spans="8:8" s="32" customFormat="1" ht="12.75" customHeight="1" x14ac:dyDescent="0.2">
      <c r="H6213" s="36"/>
    </row>
    <row r="6214" spans="8:8" s="32" customFormat="1" ht="12.75" customHeight="1" x14ac:dyDescent="0.2">
      <c r="H6214" s="36"/>
    </row>
    <row r="6215" spans="8:8" s="32" customFormat="1" ht="12.75" customHeight="1" x14ac:dyDescent="0.2">
      <c r="H6215" s="36"/>
    </row>
    <row r="6216" spans="8:8" s="32" customFormat="1" ht="12.75" customHeight="1" x14ac:dyDescent="0.2">
      <c r="H6216" s="36"/>
    </row>
    <row r="6217" spans="8:8" s="32" customFormat="1" ht="12.75" customHeight="1" x14ac:dyDescent="0.2">
      <c r="H6217" s="36"/>
    </row>
    <row r="6218" spans="8:8" s="32" customFormat="1" ht="12.75" customHeight="1" x14ac:dyDescent="0.2">
      <c r="H6218" s="36"/>
    </row>
    <row r="6219" spans="8:8" s="32" customFormat="1" ht="12.75" customHeight="1" x14ac:dyDescent="0.2">
      <c r="H6219" s="36"/>
    </row>
    <row r="6220" spans="8:8" s="32" customFormat="1" ht="12.75" customHeight="1" x14ac:dyDescent="0.2">
      <c r="H6220" s="36"/>
    </row>
    <row r="6221" spans="8:8" s="32" customFormat="1" ht="12.75" customHeight="1" x14ac:dyDescent="0.2">
      <c r="H6221" s="36"/>
    </row>
    <row r="6222" spans="8:8" s="32" customFormat="1" ht="12.75" customHeight="1" x14ac:dyDescent="0.2">
      <c r="H6222" s="36"/>
    </row>
    <row r="6223" spans="8:8" s="32" customFormat="1" ht="12.75" customHeight="1" x14ac:dyDescent="0.2">
      <c r="H6223" s="36"/>
    </row>
    <row r="6224" spans="8:8" s="32" customFormat="1" ht="12.75" customHeight="1" x14ac:dyDescent="0.2">
      <c r="H6224" s="36"/>
    </row>
    <row r="6225" spans="8:8" s="32" customFormat="1" ht="12.75" customHeight="1" x14ac:dyDescent="0.2">
      <c r="H6225" s="36"/>
    </row>
    <row r="6226" spans="8:8" s="32" customFormat="1" ht="12.75" customHeight="1" x14ac:dyDescent="0.2">
      <c r="H6226" s="36"/>
    </row>
    <row r="6227" spans="8:8" s="32" customFormat="1" ht="12.75" customHeight="1" x14ac:dyDescent="0.2">
      <c r="H6227" s="36"/>
    </row>
    <row r="6228" spans="8:8" s="32" customFormat="1" ht="12.75" customHeight="1" x14ac:dyDescent="0.2">
      <c r="H6228" s="36"/>
    </row>
    <row r="6229" spans="8:8" s="32" customFormat="1" ht="12.75" customHeight="1" x14ac:dyDescent="0.2">
      <c r="H6229" s="36"/>
    </row>
    <row r="6230" spans="8:8" s="32" customFormat="1" ht="12.75" customHeight="1" x14ac:dyDescent="0.2">
      <c r="H6230" s="36"/>
    </row>
    <row r="6231" spans="8:8" s="32" customFormat="1" ht="12.75" customHeight="1" x14ac:dyDescent="0.2">
      <c r="H6231" s="36"/>
    </row>
    <row r="6232" spans="8:8" s="32" customFormat="1" ht="12.75" customHeight="1" x14ac:dyDescent="0.2">
      <c r="H6232" s="36"/>
    </row>
    <row r="6233" spans="8:8" s="32" customFormat="1" ht="12.75" customHeight="1" x14ac:dyDescent="0.2">
      <c r="H6233" s="36"/>
    </row>
    <row r="6234" spans="8:8" s="32" customFormat="1" ht="12.75" customHeight="1" x14ac:dyDescent="0.2">
      <c r="H6234" s="36"/>
    </row>
    <row r="6235" spans="8:8" s="32" customFormat="1" ht="12.75" customHeight="1" x14ac:dyDescent="0.2">
      <c r="H6235" s="36"/>
    </row>
    <row r="6236" spans="8:8" s="32" customFormat="1" ht="12.75" customHeight="1" x14ac:dyDescent="0.2">
      <c r="H6236" s="36"/>
    </row>
    <row r="6237" spans="8:8" s="32" customFormat="1" ht="12.75" customHeight="1" x14ac:dyDescent="0.2">
      <c r="H6237" s="36"/>
    </row>
    <row r="6238" spans="8:8" s="32" customFormat="1" ht="12.75" customHeight="1" x14ac:dyDescent="0.2">
      <c r="H6238" s="36"/>
    </row>
    <row r="6239" spans="8:8" s="32" customFormat="1" ht="12.75" customHeight="1" x14ac:dyDescent="0.2">
      <c r="H6239" s="36"/>
    </row>
    <row r="6240" spans="8:8" s="32" customFormat="1" ht="12.75" customHeight="1" x14ac:dyDescent="0.2">
      <c r="H6240" s="36"/>
    </row>
    <row r="6241" spans="8:8" s="32" customFormat="1" ht="12.75" customHeight="1" x14ac:dyDescent="0.2">
      <c r="H6241" s="36"/>
    </row>
    <row r="6242" spans="8:8" s="32" customFormat="1" ht="12.75" customHeight="1" x14ac:dyDescent="0.2">
      <c r="H6242" s="36"/>
    </row>
    <row r="6243" spans="8:8" s="32" customFormat="1" ht="12.75" customHeight="1" x14ac:dyDescent="0.2">
      <c r="H6243" s="36"/>
    </row>
    <row r="6244" spans="8:8" s="32" customFormat="1" ht="12.75" customHeight="1" x14ac:dyDescent="0.2">
      <c r="H6244" s="36"/>
    </row>
    <row r="6245" spans="8:8" s="32" customFormat="1" ht="12.75" customHeight="1" x14ac:dyDescent="0.2">
      <c r="H6245" s="36"/>
    </row>
    <row r="6246" spans="8:8" s="32" customFormat="1" ht="12.75" customHeight="1" x14ac:dyDescent="0.2">
      <c r="H6246" s="36"/>
    </row>
    <row r="6247" spans="8:8" s="32" customFormat="1" ht="12.75" customHeight="1" x14ac:dyDescent="0.2">
      <c r="H6247" s="36"/>
    </row>
    <row r="6248" spans="8:8" s="32" customFormat="1" ht="12.75" customHeight="1" x14ac:dyDescent="0.2">
      <c r="H6248" s="36"/>
    </row>
    <row r="6249" spans="8:8" s="32" customFormat="1" ht="12.75" customHeight="1" x14ac:dyDescent="0.2">
      <c r="H6249" s="36"/>
    </row>
    <row r="6250" spans="8:8" s="32" customFormat="1" ht="12.75" customHeight="1" x14ac:dyDescent="0.2">
      <c r="H6250" s="36"/>
    </row>
    <row r="6251" spans="8:8" s="32" customFormat="1" ht="12.75" customHeight="1" x14ac:dyDescent="0.2">
      <c r="H6251" s="36"/>
    </row>
    <row r="6252" spans="8:8" s="32" customFormat="1" ht="12.75" customHeight="1" x14ac:dyDescent="0.2">
      <c r="H6252" s="36"/>
    </row>
    <row r="6253" spans="8:8" s="32" customFormat="1" ht="12.75" customHeight="1" x14ac:dyDescent="0.2">
      <c r="H6253" s="36"/>
    </row>
    <row r="6254" spans="8:8" s="32" customFormat="1" ht="12.75" customHeight="1" x14ac:dyDescent="0.2">
      <c r="H6254" s="36"/>
    </row>
    <row r="6255" spans="8:8" s="32" customFormat="1" ht="12.75" customHeight="1" x14ac:dyDescent="0.2">
      <c r="H6255" s="36"/>
    </row>
    <row r="6256" spans="8:8" s="32" customFormat="1" ht="12.75" customHeight="1" x14ac:dyDescent="0.2">
      <c r="H6256" s="36"/>
    </row>
    <row r="6257" spans="8:8" s="32" customFormat="1" ht="12.75" customHeight="1" x14ac:dyDescent="0.2">
      <c r="H6257" s="36"/>
    </row>
    <row r="6258" spans="8:8" s="32" customFormat="1" ht="12.75" customHeight="1" x14ac:dyDescent="0.2">
      <c r="H6258" s="36"/>
    </row>
    <row r="6259" spans="8:8" s="32" customFormat="1" ht="12.75" customHeight="1" x14ac:dyDescent="0.2">
      <c r="H6259" s="36"/>
    </row>
    <row r="6260" spans="8:8" s="32" customFormat="1" ht="12.75" customHeight="1" x14ac:dyDescent="0.2">
      <c r="H6260" s="36"/>
    </row>
    <row r="6261" spans="8:8" s="32" customFormat="1" ht="12.75" customHeight="1" x14ac:dyDescent="0.2">
      <c r="H6261" s="36"/>
    </row>
    <row r="6262" spans="8:8" s="32" customFormat="1" ht="12.75" customHeight="1" x14ac:dyDescent="0.2">
      <c r="H6262" s="36"/>
    </row>
    <row r="6263" spans="8:8" s="32" customFormat="1" ht="12.75" customHeight="1" x14ac:dyDescent="0.2">
      <c r="H6263" s="36"/>
    </row>
    <row r="6264" spans="8:8" s="32" customFormat="1" ht="12.75" customHeight="1" x14ac:dyDescent="0.2">
      <c r="H6264" s="36"/>
    </row>
    <row r="6265" spans="8:8" s="32" customFormat="1" ht="12.75" customHeight="1" x14ac:dyDescent="0.2">
      <c r="H6265" s="36"/>
    </row>
    <row r="6266" spans="8:8" s="32" customFormat="1" ht="12.75" customHeight="1" x14ac:dyDescent="0.2">
      <c r="H6266" s="36"/>
    </row>
    <row r="6267" spans="8:8" s="32" customFormat="1" ht="12.75" customHeight="1" x14ac:dyDescent="0.2">
      <c r="H6267" s="36"/>
    </row>
    <row r="6268" spans="8:8" s="32" customFormat="1" ht="12.75" customHeight="1" x14ac:dyDescent="0.2">
      <c r="H6268" s="36"/>
    </row>
    <row r="6269" spans="8:8" s="32" customFormat="1" ht="12.75" customHeight="1" x14ac:dyDescent="0.2">
      <c r="H6269" s="36"/>
    </row>
    <row r="6270" spans="8:8" s="32" customFormat="1" ht="12.75" customHeight="1" x14ac:dyDescent="0.2">
      <c r="H6270" s="36"/>
    </row>
    <row r="6271" spans="8:8" s="32" customFormat="1" ht="12.75" customHeight="1" x14ac:dyDescent="0.2">
      <c r="H6271" s="36"/>
    </row>
    <row r="6272" spans="8:8" s="32" customFormat="1" ht="12.75" customHeight="1" x14ac:dyDescent="0.2">
      <c r="H6272" s="36"/>
    </row>
    <row r="6273" spans="8:8" s="32" customFormat="1" ht="12.75" customHeight="1" x14ac:dyDescent="0.2">
      <c r="H6273" s="36"/>
    </row>
    <row r="6274" spans="8:8" s="32" customFormat="1" ht="12.75" customHeight="1" x14ac:dyDescent="0.2">
      <c r="H6274" s="36"/>
    </row>
    <row r="6275" spans="8:8" s="32" customFormat="1" ht="12.75" customHeight="1" x14ac:dyDescent="0.2">
      <c r="H6275" s="36"/>
    </row>
    <row r="6276" spans="8:8" s="32" customFormat="1" ht="12.75" customHeight="1" x14ac:dyDescent="0.2">
      <c r="H6276" s="36"/>
    </row>
    <row r="6277" spans="8:8" s="32" customFormat="1" ht="12.75" customHeight="1" x14ac:dyDescent="0.2">
      <c r="H6277" s="36"/>
    </row>
    <row r="6278" spans="8:8" s="32" customFormat="1" ht="12.75" customHeight="1" x14ac:dyDescent="0.2">
      <c r="H6278" s="36"/>
    </row>
    <row r="6279" spans="8:8" s="32" customFormat="1" ht="12.75" customHeight="1" x14ac:dyDescent="0.2">
      <c r="H6279" s="36"/>
    </row>
    <row r="6280" spans="8:8" s="32" customFormat="1" ht="12.75" customHeight="1" x14ac:dyDescent="0.2">
      <c r="H6280" s="36"/>
    </row>
    <row r="6281" spans="8:8" s="32" customFormat="1" ht="12.75" customHeight="1" x14ac:dyDescent="0.2">
      <c r="H6281" s="36"/>
    </row>
    <row r="6282" spans="8:8" s="32" customFormat="1" ht="12.75" customHeight="1" x14ac:dyDescent="0.2">
      <c r="H6282" s="36"/>
    </row>
    <row r="6283" spans="8:8" s="32" customFormat="1" ht="12.75" customHeight="1" x14ac:dyDescent="0.2">
      <c r="H6283" s="36"/>
    </row>
    <row r="6284" spans="8:8" s="32" customFormat="1" ht="12.75" customHeight="1" x14ac:dyDescent="0.2">
      <c r="H6284" s="36"/>
    </row>
    <row r="6285" spans="8:8" s="32" customFormat="1" ht="12.75" customHeight="1" x14ac:dyDescent="0.2">
      <c r="H6285" s="36"/>
    </row>
    <row r="6286" spans="8:8" s="32" customFormat="1" ht="12.75" customHeight="1" x14ac:dyDescent="0.2">
      <c r="H6286" s="36"/>
    </row>
    <row r="6287" spans="8:8" s="32" customFormat="1" ht="12.75" customHeight="1" x14ac:dyDescent="0.2">
      <c r="H6287" s="36"/>
    </row>
    <row r="6288" spans="8:8" s="32" customFormat="1" ht="12.75" customHeight="1" x14ac:dyDescent="0.2">
      <c r="H6288" s="36"/>
    </row>
    <row r="6289" spans="8:8" s="32" customFormat="1" ht="12.75" customHeight="1" x14ac:dyDescent="0.2">
      <c r="H6289" s="36"/>
    </row>
    <row r="6290" spans="8:8" s="32" customFormat="1" ht="12.75" customHeight="1" x14ac:dyDescent="0.2">
      <c r="H6290" s="36"/>
    </row>
    <row r="6291" spans="8:8" s="32" customFormat="1" ht="12.75" customHeight="1" x14ac:dyDescent="0.2">
      <c r="H6291" s="36"/>
    </row>
    <row r="6292" spans="8:8" s="32" customFormat="1" ht="12.75" customHeight="1" x14ac:dyDescent="0.2">
      <c r="H6292" s="36"/>
    </row>
    <row r="6293" spans="8:8" s="32" customFormat="1" ht="12.75" customHeight="1" x14ac:dyDescent="0.2">
      <c r="H6293" s="36"/>
    </row>
    <row r="6294" spans="8:8" s="32" customFormat="1" ht="12.75" customHeight="1" x14ac:dyDescent="0.2">
      <c r="H6294" s="36"/>
    </row>
    <row r="6295" spans="8:8" s="32" customFormat="1" ht="12.75" customHeight="1" x14ac:dyDescent="0.2">
      <c r="H6295" s="36"/>
    </row>
    <row r="6296" spans="8:8" s="32" customFormat="1" ht="12.75" customHeight="1" x14ac:dyDescent="0.2">
      <c r="H6296" s="36"/>
    </row>
    <row r="6297" spans="8:8" s="32" customFormat="1" ht="12.75" customHeight="1" x14ac:dyDescent="0.2">
      <c r="H6297" s="36"/>
    </row>
    <row r="6298" spans="8:8" s="32" customFormat="1" ht="12.75" customHeight="1" x14ac:dyDescent="0.2">
      <c r="H6298" s="36"/>
    </row>
    <row r="6299" spans="8:8" s="32" customFormat="1" ht="12.75" customHeight="1" x14ac:dyDescent="0.2">
      <c r="H6299" s="36"/>
    </row>
    <row r="6300" spans="8:8" s="32" customFormat="1" ht="12.75" customHeight="1" x14ac:dyDescent="0.2">
      <c r="H6300" s="36"/>
    </row>
    <row r="6301" spans="8:8" s="32" customFormat="1" ht="12.75" customHeight="1" x14ac:dyDescent="0.2">
      <c r="H6301" s="36"/>
    </row>
    <row r="6302" spans="8:8" s="32" customFormat="1" ht="12.75" customHeight="1" x14ac:dyDescent="0.2">
      <c r="H6302" s="36"/>
    </row>
    <row r="6303" spans="8:8" s="32" customFormat="1" ht="12.75" customHeight="1" x14ac:dyDescent="0.2">
      <c r="H6303" s="36"/>
    </row>
    <row r="6304" spans="8:8" s="32" customFormat="1" ht="12.75" customHeight="1" x14ac:dyDescent="0.2">
      <c r="H6304" s="36"/>
    </row>
    <row r="6305" spans="8:8" s="32" customFormat="1" ht="12.75" customHeight="1" x14ac:dyDescent="0.2">
      <c r="H6305" s="36"/>
    </row>
    <row r="6306" spans="8:8" s="32" customFormat="1" ht="12.75" customHeight="1" x14ac:dyDescent="0.2">
      <c r="H6306" s="36"/>
    </row>
    <row r="6307" spans="8:8" s="32" customFormat="1" ht="12.75" customHeight="1" x14ac:dyDescent="0.2">
      <c r="H6307" s="36"/>
    </row>
    <row r="6308" spans="8:8" s="32" customFormat="1" ht="12.75" customHeight="1" x14ac:dyDescent="0.2">
      <c r="H6308" s="36"/>
    </row>
    <row r="6309" spans="8:8" s="32" customFormat="1" ht="12.75" customHeight="1" x14ac:dyDescent="0.2">
      <c r="H6309" s="36"/>
    </row>
    <row r="6310" spans="8:8" s="32" customFormat="1" ht="12.75" customHeight="1" x14ac:dyDescent="0.2">
      <c r="H6310" s="36"/>
    </row>
    <row r="6311" spans="8:8" s="32" customFormat="1" ht="12.75" customHeight="1" x14ac:dyDescent="0.2">
      <c r="H6311" s="36"/>
    </row>
    <row r="6312" spans="8:8" s="32" customFormat="1" ht="12.75" customHeight="1" x14ac:dyDescent="0.2">
      <c r="H6312" s="36"/>
    </row>
    <row r="6313" spans="8:8" s="32" customFormat="1" ht="12.75" customHeight="1" x14ac:dyDescent="0.2">
      <c r="H6313" s="36"/>
    </row>
    <row r="6314" spans="8:8" s="32" customFormat="1" ht="12.75" customHeight="1" x14ac:dyDescent="0.2">
      <c r="H6314" s="36"/>
    </row>
    <row r="6315" spans="8:8" s="32" customFormat="1" ht="12.75" customHeight="1" x14ac:dyDescent="0.2">
      <c r="H6315" s="36"/>
    </row>
    <row r="6316" spans="8:8" s="32" customFormat="1" ht="12.75" customHeight="1" x14ac:dyDescent="0.2">
      <c r="H6316" s="36"/>
    </row>
    <row r="6317" spans="8:8" s="32" customFormat="1" ht="12.75" customHeight="1" x14ac:dyDescent="0.2">
      <c r="H6317" s="36"/>
    </row>
    <row r="6318" spans="8:8" s="32" customFormat="1" ht="12.75" customHeight="1" x14ac:dyDescent="0.2">
      <c r="H6318" s="36"/>
    </row>
    <row r="6319" spans="8:8" s="32" customFormat="1" ht="12.75" customHeight="1" x14ac:dyDescent="0.2">
      <c r="H6319" s="36"/>
    </row>
    <row r="6320" spans="8:8" s="32" customFormat="1" ht="12.75" customHeight="1" x14ac:dyDescent="0.2">
      <c r="H6320" s="36"/>
    </row>
    <row r="6321" spans="8:8" s="32" customFormat="1" ht="12.75" customHeight="1" x14ac:dyDescent="0.2">
      <c r="H6321" s="36"/>
    </row>
    <row r="6322" spans="8:8" s="32" customFormat="1" ht="12.75" customHeight="1" x14ac:dyDescent="0.2">
      <c r="H6322" s="36"/>
    </row>
    <row r="6323" spans="8:8" s="32" customFormat="1" ht="12.75" customHeight="1" x14ac:dyDescent="0.2">
      <c r="H6323" s="36"/>
    </row>
    <row r="6324" spans="8:8" s="32" customFormat="1" ht="12.75" customHeight="1" x14ac:dyDescent="0.2">
      <c r="H6324" s="36"/>
    </row>
    <row r="6325" spans="8:8" s="32" customFormat="1" ht="12.75" customHeight="1" x14ac:dyDescent="0.2">
      <c r="H6325" s="36"/>
    </row>
    <row r="6326" spans="8:8" s="32" customFormat="1" ht="12.75" customHeight="1" x14ac:dyDescent="0.2">
      <c r="H6326" s="36"/>
    </row>
    <row r="6327" spans="8:8" s="32" customFormat="1" ht="12.75" customHeight="1" x14ac:dyDescent="0.2">
      <c r="H6327" s="36"/>
    </row>
    <row r="6328" spans="8:8" s="32" customFormat="1" ht="12.75" customHeight="1" x14ac:dyDescent="0.2">
      <c r="H6328" s="36"/>
    </row>
    <row r="6329" spans="8:8" s="32" customFormat="1" ht="12.75" customHeight="1" x14ac:dyDescent="0.2">
      <c r="H6329" s="36"/>
    </row>
    <row r="6330" spans="8:8" s="32" customFormat="1" ht="12.75" customHeight="1" x14ac:dyDescent="0.2">
      <c r="H6330" s="36"/>
    </row>
    <row r="6331" spans="8:8" s="32" customFormat="1" ht="12.75" customHeight="1" x14ac:dyDescent="0.2">
      <c r="H6331" s="36"/>
    </row>
    <row r="6332" spans="8:8" s="32" customFormat="1" ht="12.75" customHeight="1" x14ac:dyDescent="0.2">
      <c r="H6332" s="36"/>
    </row>
    <row r="6333" spans="8:8" s="32" customFormat="1" ht="12.75" customHeight="1" x14ac:dyDescent="0.2">
      <c r="H6333" s="36"/>
    </row>
    <row r="6334" spans="8:8" s="32" customFormat="1" ht="12.75" customHeight="1" x14ac:dyDescent="0.2">
      <c r="H6334" s="36"/>
    </row>
    <row r="6335" spans="8:8" s="32" customFormat="1" ht="12.75" customHeight="1" x14ac:dyDescent="0.2">
      <c r="H6335" s="36"/>
    </row>
    <row r="6336" spans="8:8" s="32" customFormat="1" ht="12.75" customHeight="1" x14ac:dyDescent="0.2">
      <c r="H6336" s="36"/>
    </row>
    <row r="6337" spans="8:8" s="32" customFormat="1" ht="12.75" customHeight="1" x14ac:dyDescent="0.2">
      <c r="H6337" s="36"/>
    </row>
    <row r="6338" spans="8:8" s="32" customFormat="1" ht="12.75" customHeight="1" x14ac:dyDescent="0.2">
      <c r="H6338" s="36"/>
    </row>
    <row r="6339" spans="8:8" s="32" customFormat="1" ht="12.75" customHeight="1" x14ac:dyDescent="0.2">
      <c r="H6339" s="36"/>
    </row>
    <row r="6340" spans="8:8" s="32" customFormat="1" ht="12.75" customHeight="1" x14ac:dyDescent="0.2">
      <c r="H6340" s="36"/>
    </row>
    <row r="6341" spans="8:8" s="32" customFormat="1" ht="12.75" customHeight="1" x14ac:dyDescent="0.2">
      <c r="H6341" s="36"/>
    </row>
    <row r="6342" spans="8:8" s="32" customFormat="1" ht="12.75" customHeight="1" x14ac:dyDescent="0.2">
      <c r="H6342" s="36"/>
    </row>
    <row r="6343" spans="8:8" s="32" customFormat="1" ht="12.75" customHeight="1" x14ac:dyDescent="0.2">
      <c r="H6343" s="36"/>
    </row>
    <row r="6344" spans="8:8" s="32" customFormat="1" ht="12.75" customHeight="1" x14ac:dyDescent="0.2">
      <c r="H6344" s="36"/>
    </row>
    <row r="6345" spans="8:8" s="32" customFormat="1" ht="12.75" customHeight="1" x14ac:dyDescent="0.2">
      <c r="H6345" s="36"/>
    </row>
    <row r="6346" spans="8:8" s="32" customFormat="1" ht="12.75" customHeight="1" x14ac:dyDescent="0.2">
      <c r="H6346" s="36"/>
    </row>
    <row r="6347" spans="8:8" s="32" customFormat="1" ht="12.75" customHeight="1" x14ac:dyDescent="0.2">
      <c r="H6347" s="36"/>
    </row>
    <row r="6348" spans="8:8" s="32" customFormat="1" ht="12.75" customHeight="1" x14ac:dyDescent="0.2">
      <c r="H6348" s="36"/>
    </row>
    <row r="6349" spans="8:8" s="32" customFormat="1" ht="12.75" customHeight="1" x14ac:dyDescent="0.2">
      <c r="H6349" s="36"/>
    </row>
    <row r="6350" spans="8:8" s="32" customFormat="1" ht="12.75" customHeight="1" x14ac:dyDescent="0.2">
      <c r="H6350" s="36"/>
    </row>
    <row r="6351" spans="8:8" s="32" customFormat="1" ht="12.75" customHeight="1" x14ac:dyDescent="0.2">
      <c r="H6351" s="36"/>
    </row>
    <row r="6352" spans="8:8" s="32" customFormat="1" ht="12.75" customHeight="1" x14ac:dyDescent="0.2">
      <c r="H6352" s="36"/>
    </row>
    <row r="6353" spans="8:8" s="32" customFormat="1" ht="12.75" customHeight="1" x14ac:dyDescent="0.2">
      <c r="H6353" s="36"/>
    </row>
    <row r="6354" spans="8:8" s="32" customFormat="1" ht="12.75" customHeight="1" x14ac:dyDescent="0.2">
      <c r="H6354" s="36"/>
    </row>
    <row r="6355" spans="8:8" s="32" customFormat="1" ht="12.75" customHeight="1" x14ac:dyDescent="0.2">
      <c r="H6355" s="36"/>
    </row>
    <row r="6356" spans="8:8" s="32" customFormat="1" ht="12.75" customHeight="1" x14ac:dyDescent="0.2">
      <c r="H6356" s="36"/>
    </row>
    <row r="6357" spans="8:8" s="32" customFormat="1" ht="12.75" customHeight="1" x14ac:dyDescent="0.2">
      <c r="H6357" s="36"/>
    </row>
    <row r="6358" spans="8:8" s="32" customFormat="1" ht="12.75" customHeight="1" x14ac:dyDescent="0.2">
      <c r="H6358" s="36"/>
    </row>
    <row r="6359" spans="8:8" s="32" customFormat="1" ht="12.75" customHeight="1" x14ac:dyDescent="0.2">
      <c r="H6359" s="36"/>
    </row>
    <row r="6360" spans="8:8" s="32" customFormat="1" ht="12.75" customHeight="1" x14ac:dyDescent="0.2">
      <c r="H6360" s="36"/>
    </row>
    <row r="6361" spans="8:8" s="32" customFormat="1" ht="12.75" customHeight="1" x14ac:dyDescent="0.2">
      <c r="H6361" s="36"/>
    </row>
    <row r="6362" spans="8:8" s="32" customFormat="1" ht="12.75" customHeight="1" x14ac:dyDescent="0.2">
      <c r="H6362" s="36"/>
    </row>
    <row r="6363" spans="8:8" s="32" customFormat="1" ht="12.75" customHeight="1" x14ac:dyDescent="0.2">
      <c r="H6363" s="36"/>
    </row>
    <row r="6364" spans="8:8" s="32" customFormat="1" ht="12.75" customHeight="1" x14ac:dyDescent="0.2">
      <c r="H6364" s="36"/>
    </row>
    <row r="6365" spans="8:8" s="32" customFormat="1" ht="12.75" customHeight="1" x14ac:dyDescent="0.2">
      <c r="H6365" s="36"/>
    </row>
    <row r="6366" spans="8:8" s="32" customFormat="1" ht="12.75" customHeight="1" x14ac:dyDescent="0.2">
      <c r="H6366" s="36"/>
    </row>
    <row r="6367" spans="8:8" s="32" customFormat="1" ht="12.75" customHeight="1" x14ac:dyDescent="0.2">
      <c r="H6367" s="36"/>
    </row>
    <row r="6368" spans="8:8" s="32" customFormat="1" ht="12.75" customHeight="1" x14ac:dyDescent="0.2">
      <c r="H6368" s="36"/>
    </row>
    <row r="6369" spans="8:8" s="32" customFormat="1" ht="12.75" customHeight="1" x14ac:dyDescent="0.2">
      <c r="H6369" s="36"/>
    </row>
    <row r="6370" spans="8:8" s="32" customFormat="1" ht="12.75" customHeight="1" x14ac:dyDescent="0.2">
      <c r="H6370" s="36"/>
    </row>
    <row r="6371" spans="8:8" s="32" customFormat="1" ht="12.75" customHeight="1" x14ac:dyDescent="0.2">
      <c r="H6371" s="36"/>
    </row>
    <row r="6372" spans="8:8" s="32" customFormat="1" ht="12.75" customHeight="1" x14ac:dyDescent="0.2">
      <c r="H6372" s="36"/>
    </row>
    <row r="6373" spans="8:8" s="32" customFormat="1" ht="12.75" customHeight="1" x14ac:dyDescent="0.2">
      <c r="H6373" s="36"/>
    </row>
    <row r="6374" spans="8:8" s="32" customFormat="1" ht="12.75" customHeight="1" x14ac:dyDescent="0.2">
      <c r="H6374" s="36"/>
    </row>
    <row r="6375" spans="8:8" s="32" customFormat="1" ht="12.75" customHeight="1" x14ac:dyDescent="0.2">
      <c r="H6375" s="36"/>
    </row>
    <row r="6376" spans="8:8" s="32" customFormat="1" ht="12.75" customHeight="1" x14ac:dyDescent="0.2">
      <c r="H6376" s="36"/>
    </row>
    <row r="6377" spans="8:8" s="32" customFormat="1" ht="12.75" customHeight="1" x14ac:dyDescent="0.2">
      <c r="H6377" s="36"/>
    </row>
    <row r="6378" spans="8:8" s="32" customFormat="1" ht="12.75" customHeight="1" x14ac:dyDescent="0.2">
      <c r="H6378" s="36"/>
    </row>
    <row r="6379" spans="8:8" s="32" customFormat="1" ht="12.75" customHeight="1" x14ac:dyDescent="0.2">
      <c r="H6379" s="36"/>
    </row>
    <row r="6380" spans="8:8" s="32" customFormat="1" ht="12.75" customHeight="1" x14ac:dyDescent="0.2">
      <c r="H6380" s="36"/>
    </row>
    <row r="6381" spans="8:8" s="32" customFormat="1" ht="12.75" customHeight="1" x14ac:dyDescent="0.2">
      <c r="H6381" s="36"/>
    </row>
    <row r="6382" spans="8:8" s="32" customFormat="1" ht="12.75" customHeight="1" x14ac:dyDescent="0.2">
      <c r="H6382" s="36"/>
    </row>
    <row r="6383" spans="8:8" s="32" customFormat="1" ht="12.75" customHeight="1" x14ac:dyDescent="0.2">
      <c r="H6383" s="36"/>
    </row>
    <row r="6384" spans="8:8" s="32" customFormat="1" ht="12.75" customHeight="1" x14ac:dyDescent="0.2">
      <c r="H6384" s="36"/>
    </row>
    <row r="6385" spans="8:8" s="32" customFormat="1" ht="12.75" customHeight="1" x14ac:dyDescent="0.2">
      <c r="H6385" s="36"/>
    </row>
    <row r="6386" spans="8:8" s="32" customFormat="1" ht="12.75" customHeight="1" x14ac:dyDescent="0.2">
      <c r="H6386" s="36"/>
    </row>
    <row r="6387" spans="8:8" s="32" customFormat="1" ht="12.75" customHeight="1" x14ac:dyDescent="0.2">
      <c r="H6387" s="36"/>
    </row>
    <row r="6388" spans="8:8" s="32" customFormat="1" ht="12.75" customHeight="1" x14ac:dyDescent="0.2">
      <c r="H6388" s="36"/>
    </row>
    <row r="6389" spans="8:8" s="32" customFormat="1" ht="12.75" customHeight="1" x14ac:dyDescent="0.2">
      <c r="H6389" s="36"/>
    </row>
    <row r="6390" spans="8:8" s="32" customFormat="1" ht="12.75" customHeight="1" x14ac:dyDescent="0.2">
      <c r="H6390" s="36"/>
    </row>
    <row r="6391" spans="8:8" s="32" customFormat="1" ht="12.75" customHeight="1" x14ac:dyDescent="0.2">
      <c r="H6391" s="36"/>
    </row>
    <row r="6392" spans="8:8" s="32" customFormat="1" ht="12.75" customHeight="1" x14ac:dyDescent="0.2">
      <c r="H6392" s="36"/>
    </row>
    <row r="6393" spans="8:8" s="32" customFormat="1" ht="12.75" customHeight="1" x14ac:dyDescent="0.2">
      <c r="H6393" s="36"/>
    </row>
    <row r="6394" spans="8:8" s="32" customFormat="1" ht="12.75" customHeight="1" x14ac:dyDescent="0.2">
      <c r="H6394" s="36"/>
    </row>
    <row r="6395" spans="8:8" s="32" customFormat="1" ht="12.75" customHeight="1" x14ac:dyDescent="0.2">
      <c r="H6395" s="36"/>
    </row>
    <row r="6396" spans="8:8" s="32" customFormat="1" ht="12.75" customHeight="1" x14ac:dyDescent="0.2">
      <c r="H6396" s="36"/>
    </row>
    <row r="6397" spans="8:8" s="32" customFormat="1" ht="12.75" customHeight="1" x14ac:dyDescent="0.2">
      <c r="H6397" s="36"/>
    </row>
    <row r="6398" spans="8:8" s="32" customFormat="1" ht="12.75" customHeight="1" x14ac:dyDescent="0.2">
      <c r="H6398" s="36"/>
    </row>
    <row r="6399" spans="8:8" s="32" customFormat="1" ht="12.75" customHeight="1" x14ac:dyDescent="0.2">
      <c r="H6399" s="36"/>
    </row>
    <row r="6400" spans="8:8" s="32" customFormat="1" ht="12.75" customHeight="1" x14ac:dyDescent="0.2">
      <c r="H6400" s="36"/>
    </row>
    <row r="6401" spans="8:8" s="32" customFormat="1" ht="12.75" customHeight="1" x14ac:dyDescent="0.2">
      <c r="H6401" s="36"/>
    </row>
    <row r="6402" spans="8:8" s="32" customFormat="1" ht="12.75" customHeight="1" x14ac:dyDescent="0.2">
      <c r="H6402" s="36"/>
    </row>
    <row r="6403" spans="8:8" s="32" customFormat="1" ht="12.75" customHeight="1" x14ac:dyDescent="0.2">
      <c r="H6403" s="36"/>
    </row>
    <row r="6404" spans="8:8" s="32" customFormat="1" ht="12.75" customHeight="1" x14ac:dyDescent="0.2">
      <c r="H6404" s="36"/>
    </row>
    <row r="6405" spans="8:8" s="32" customFormat="1" ht="12.75" customHeight="1" x14ac:dyDescent="0.2">
      <c r="H6405" s="36"/>
    </row>
    <row r="6406" spans="8:8" s="32" customFormat="1" ht="12.75" customHeight="1" x14ac:dyDescent="0.2">
      <c r="H6406" s="36"/>
    </row>
    <row r="6407" spans="8:8" s="32" customFormat="1" ht="12.75" customHeight="1" x14ac:dyDescent="0.2">
      <c r="H6407" s="36"/>
    </row>
    <row r="6408" spans="8:8" s="32" customFormat="1" ht="12.75" customHeight="1" x14ac:dyDescent="0.2">
      <c r="H6408" s="36"/>
    </row>
    <row r="6409" spans="8:8" s="32" customFormat="1" ht="12.75" customHeight="1" x14ac:dyDescent="0.2">
      <c r="H6409" s="36"/>
    </row>
    <row r="6410" spans="8:8" s="32" customFormat="1" ht="12.75" customHeight="1" x14ac:dyDescent="0.2">
      <c r="H6410" s="36"/>
    </row>
    <row r="6411" spans="8:8" s="32" customFormat="1" ht="12.75" customHeight="1" x14ac:dyDescent="0.2">
      <c r="H6411" s="36"/>
    </row>
    <row r="6412" spans="8:8" s="32" customFormat="1" ht="12.75" customHeight="1" x14ac:dyDescent="0.2">
      <c r="H6412" s="36"/>
    </row>
    <row r="6413" spans="8:8" s="32" customFormat="1" ht="12.75" customHeight="1" x14ac:dyDescent="0.2">
      <c r="H6413" s="36"/>
    </row>
    <row r="6414" spans="8:8" s="32" customFormat="1" ht="12.75" customHeight="1" x14ac:dyDescent="0.2">
      <c r="H6414" s="36"/>
    </row>
    <row r="6415" spans="8:8" s="32" customFormat="1" ht="12.75" customHeight="1" x14ac:dyDescent="0.2">
      <c r="H6415" s="36"/>
    </row>
    <row r="6416" spans="8:8" s="32" customFormat="1" ht="12.75" customHeight="1" x14ac:dyDescent="0.2">
      <c r="H6416" s="36"/>
    </row>
    <row r="6417" spans="8:8" s="32" customFormat="1" ht="12.75" customHeight="1" x14ac:dyDescent="0.2">
      <c r="H6417" s="36"/>
    </row>
    <row r="6418" spans="8:8" s="32" customFormat="1" ht="12.75" customHeight="1" x14ac:dyDescent="0.2">
      <c r="H6418" s="36"/>
    </row>
    <row r="6419" spans="8:8" s="32" customFormat="1" ht="12.75" customHeight="1" x14ac:dyDescent="0.2">
      <c r="H6419" s="36"/>
    </row>
    <row r="6420" spans="8:8" s="32" customFormat="1" ht="12.75" customHeight="1" x14ac:dyDescent="0.2">
      <c r="H6420" s="36"/>
    </row>
    <row r="6421" spans="8:8" s="32" customFormat="1" ht="12.75" customHeight="1" x14ac:dyDescent="0.2">
      <c r="H6421" s="36"/>
    </row>
    <row r="6422" spans="8:8" s="32" customFormat="1" ht="12.75" customHeight="1" x14ac:dyDescent="0.2">
      <c r="H6422" s="36"/>
    </row>
    <row r="6423" spans="8:8" s="32" customFormat="1" ht="12.75" customHeight="1" x14ac:dyDescent="0.2">
      <c r="H6423" s="36"/>
    </row>
    <row r="6424" spans="8:8" s="32" customFormat="1" ht="12.75" customHeight="1" x14ac:dyDescent="0.2">
      <c r="H6424" s="36"/>
    </row>
    <row r="6425" spans="8:8" s="32" customFormat="1" ht="12.75" customHeight="1" x14ac:dyDescent="0.2">
      <c r="H6425" s="36"/>
    </row>
    <row r="6426" spans="8:8" s="32" customFormat="1" ht="12.75" customHeight="1" x14ac:dyDescent="0.2">
      <c r="H6426" s="36"/>
    </row>
    <row r="6427" spans="8:8" s="32" customFormat="1" ht="12.75" customHeight="1" x14ac:dyDescent="0.2">
      <c r="H6427" s="36"/>
    </row>
    <row r="6428" spans="8:8" s="32" customFormat="1" ht="12.75" customHeight="1" x14ac:dyDescent="0.2">
      <c r="H6428" s="36"/>
    </row>
    <row r="6429" spans="8:8" s="32" customFormat="1" ht="12.75" customHeight="1" x14ac:dyDescent="0.2">
      <c r="H6429" s="36"/>
    </row>
    <row r="6430" spans="8:8" s="32" customFormat="1" ht="12.75" customHeight="1" x14ac:dyDescent="0.2">
      <c r="H6430" s="36"/>
    </row>
    <row r="6431" spans="8:8" s="32" customFormat="1" ht="12.75" customHeight="1" x14ac:dyDescent="0.2">
      <c r="H6431" s="36"/>
    </row>
    <row r="6432" spans="8:8" s="32" customFormat="1" ht="12.75" customHeight="1" x14ac:dyDescent="0.2">
      <c r="H6432" s="36"/>
    </row>
    <row r="6433" spans="8:8" s="32" customFormat="1" ht="12.75" customHeight="1" x14ac:dyDescent="0.2">
      <c r="H6433" s="36"/>
    </row>
    <row r="6434" spans="8:8" s="32" customFormat="1" ht="12.75" customHeight="1" x14ac:dyDescent="0.2">
      <c r="H6434" s="36"/>
    </row>
    <row r="6435" spans="8:8" s="32" customFormat="1" ht="12.75" customHeight="1" x14ac:dyDescent="0.2">
      <c r="H6435" s="36"/>
    </row>
    <row r="6436" spans="8:8" s="32" customFormat="1" ht="12.75" customHeight="1" x14ac:dyDescent="0.2">
      <c r="H6436" s="36"/>
    </row>
    <row r="6437" spans="8:8" s="32" customFormat="1" ht="12.75" customHeight="1" x14ac:dyDescent="0.2">
      <c r="H6437" s="36"/>
    </row>
    <row r="6438" spans="8:8" s="32" customFormat="1" ht="12.75" customHeight="1" x14ac:dyDescent="0.2">
      <c r="H6438" s="36"/>
    </row>
    <row r="6439" spans="8:8" s="32" customFormat="1" ht="12.75" customHeight="1" x14ac:dyDescent="0.2">
      <c r="H6439" s="36"/>
    </row>
    <row r="6440" spans="8:8" s="32" customFormat="1" ht="12.75" customHeight="1" x14ac:dyDescent="0.2">
      <c r="H6440" s="36"/>
    </row>
    <row r="6441" spans="8:8" s="32" customFormat="1" ht="12.75" customHeight="1" x14ac:dyDescent="0.2">
      <c r="H6441" s="36"/>
    </row>
    <row r="6442" spans="8:8" s="32" customFormat="1" ht="12.75" customHeight="1" x14ac:dyDescent="0.2">
      <c r="H6442" s="36"/>
    </row>
    <row r="6443" spans="8:8" s="32" customFormat="1" ht="12.75" customHeight="1" x14ac:dyDescent="0.2">
      <c r="H6443" s="36"/>
    </row>
    <row r="6444" spans="8:8" s="32" customFormat="1" ht="12.75" customHeight="1" x14ac:dyDescent="0.2">
      <c r="H6444" s="36"/>
    </row>
    <row r="6445" spans="8:8" s="32" customFormat="1" ht="12.75" customHeight="1" x14ac:dyDescent="0.2">
      <c r="H6445" s="36"/>
    </row>
    <row r="6446" spans="8:8" s="32" customFormat="1" ht="12.75" customHeight="1" x14ac:dyDescent="0.2">
      <c r="H6446" s="36"/>
    </row>
    <row r="6447" spans="8:8" s="32" customFormat="1" ht="12.75" customHeight="1" x14ac:dyDescent="0.2">
      <c r="H6447" s="36"/>
    </row>
    <row r="6448" spans="8:8" s="32" customFormat="1" ht="12.75" customHeight="1" x14ac:dyDescent="0.2">
      <c r="H6448" s="36"/>
    </row>
    <row r="6449" spans="8:8" s="32" customFormat="1" ht="12.75" customHeight="1" x14ac:dyDescent="0.2">
      <c r="H6449" s="36"/>
    </row>
    <row r="6450" spans="8:8" s="32" customFormat="1" ht="12.75" customHeight="1" x14ac:dyDescent="0.2">
      <c r="H6450" s="36"/>
    </row>
    <row r="6451" spans="8:8" s="32" customFormat="1" ht="12.75" customHeight="1" x14ac:dyDescent="0.2">
      <c r="H6451" s="36"/>
    </row>
    <row r="6452" spans="8:8" s="32" customFormat="1" ht="12.75" customHeight="1" x14ac:dyDescent="0.2">
      <c r="H6452" s="36"/>
    </row>
    <row r="6453" spans="8:8" s="32" customFormat="1" ht="12.75" customHeight="1" x14ac:dyDescent="0.2">
      <c r="H6453" s="36"/>
    </row>
    <row r="6454" spans="8:8" s="32" customFormat="1" ht="12.75" customHeight="1" x14ac:dyDescent="0.2">
      <c r="H6454" s="36"/>
    </row>
    <row r="6455" spans="8:8" s="32" customFormat="1" ht="12.75" customHeight="1" x14ac:dyDescent="0.2">
      <c r="H6455" s="36"/>
    </row>
    <row r="6456" spans="8:8" s="32" customFormat="1" ht="12.75" customHeight="1" x14ac:dyDescent="0.2">
      <c r="H6456" s="36"/>
    </row>
    <row r="6457" spans="8:8" s="32" customFormat="1" ht="12.75" customHeight="1" x14ac:dyDescent="0.2">
      <c r="H6457" s="36"/>
    </row>
    <row r="6458" spans="8:8" s="32" customFormat="1" ht="12.75" customHeight="1" x14ac:dyDescent="0.2">
      <c r="H6458" s="36"/>
    </row>
    <row r="6459" spans="8:8" s="32" customFormat="1" ht="12.75" customHeight="1" x14ac:dyDescent="0.2">
      <c r="H6459" s="36"/>
    </row>
    <row r="6460" spans="8:8" s="32" customFormat="1" ht="12.75" customHeight="1" x14ac:dyDescent="0.2">
      <c r="H6460" s="36"/>
    </row>
    <row r="6461" spans="8:8" s="32" customFormat="1" ht="12.75" customHeight="1" x14ac:dyDescent="0.2">
      <c r="H6461" s="36"/>
    </row>
    <row r="6462" spans="8:8" s="32" customFormat="1" ht="12.75" customHeight="1" x14ac:dyDescent="0.2">
      <c r="H6462" s="36"/>
    </row>
    <row r="6463" spans="8:8" s="32" customFormat="1" ht="12.75" customHeight="1" x14ac:dyDescent="0.2">
      <c r="H6463" s="36"/>
    </row>
    <row r="6464" spans="8:8" s="32" customFormat="1" ht="12.75" customHeight="1" x14ac:dyDescent="0.2">
      <c r="H6464" s="36"/>
    </row>
    <row r="6465" spans="8:8" s="32" customFormat="1" ht="12.75" customHeight="1" x14ac:dyDescent="0.2">
      <c r="H6465" s="36"/>
    </row>
    <row r="6466" spans="8:8" s="32" customFormat="1" ht="12.75" customHeight="1" x14ac:dyDescent="0.2">
      <c r="H6466" s="36"/>
    </row>
    <row r="6467" spans="8:8" s="32" customFormat="1" ht="12.75" customHeight="1" x14ac:dyDescent="0.2">
      <c r="H6467" s="36"/>
    </row>
    <row r="6468" spans="8:8" s="32" customFormat="1" ht="12.75" customHeight="1" x14ac:dyDescent="0.2">
      <c r="H6468" s="36"/>
    </row>
    <row r="6469" spans="8:8" s="32" customFormat="1" ht="12.75" customHeight="1" x14ac:dyDescent="0.2">
      <c r="H6469" s="36"/>
    </row>
    <row r="6470" spans="8:8" s="32" customFormat="1" ht="12.75" customHeight="1" x14ac:dyDescent="0.2">
      <c r="H6470" s="36"/>
    </row>
    <row r="6471" spans="8:8" s="32" customFormat="1" ht="12.75" customHeight="1" x14ac:dyDescent="0.2">
      <c r="H6471" s="36"/>
    </row>
    <row r="6472" spans="8:8" s="32" customFormat="1" ht="12.75" customHeight="1" x14ac:dyDescent="0.2">
      <c r="H6472" s="36"/>
    </row>
    <row r="6473" spans="8:8" s="32" customFormat="1" ht="12.75" customHeight="1" x14ac:dyDescent="0.2">
      <c r="H6473" s="36"/>
    </row>
    <row r="6474" spans="8:8" s="32" customFormat="1" ht="12.75" customHeight="1" x14ac:dyDescent="0.2">
      <c r="H6474" s="36"/>
    </row>
    <row r="6475" spans="8:8" s="32" customFormat="1" ht="12.75" customHeight="1" x14ac:dyDescent="0.2">
      <c r="H6475" s="36"/>
    </row>
    <row r="6476" spans="8:8" s="32" customFormat="1" ht="12.75" customHeight="1" x14ac:dyDescent="0.2">
      <c r="H6476" s="36"/>
    </row>
    <row r="6477" spans="8:8" s="32" customFormat="1" ht="12.75" customHeight="1" x14ac:dyDescent="0.2">
      <c r="H6477" s="36"/>
    </row>
    <row r="6478" spans="8:8" s="32" customFormat="1" ht="12.75" customHeight="1" x14ac:dyDescent="0.2">
      <c r="H6478" s="36"/>
    </row>
    <row r="6479" spans="8:8" s="32" customFormat="1" ht="12.75" customHeight="1" x14ac:dyDescent="0.2">
      <c r="H6479" s="36"/>
    </row>
    <row r="6480" spans="8:8" s="32" customFormat="1" ht="12.75" customHeight="1" x14ac:dyDescent="0.2">
      <c r="H6480" s="36"/>
    </row>
    <row r="6481" spans="8:8" s="32" customFormat="1" ht="12.75" customHeight="1" x14ac:dyDescent="0.2">
      <c r="H6481" s="36"/>
    </row>
    <row r="6482" spans="8:8" s="32" customFormat="1" ht="12.75" customHeight="1" x14ac:dyDescent="0.2">
      <c r="H6482" s="36"/>
    </row>
    <row r="6483" spans="8:8" s="32" customFormat="1" ht="12.75" customHeight="1" x14ac:dyDescent="0.2">
      <c r="H6483" s="36"/>
    </row>
    <row r="6484" spans="8:8" s="32" customFormat="1" ht="12.75" customHeight="1" x14ac:dyDescent="0.2">
      <c r="H6484" s="36"/>
    </row>
    <row r="6485" spans="8:8" s="32" customFormat="1" ht="12.75" customHeight="1" x14ac:dyDescent="0.2">
      <c r="H6485" s="36"/>
    </row>
    <row r="6486" spans="8:8" s="32" customFormat="1" ht="12.75" customHeight="1" x14ac:dyDescent="0.2">
      <c r="H6486" s="36"/>
    </row>
    <row r="6487" spans="8:8" s="32" customFormat="1" ht="12.75" customHeight="1" x14ac:dyDescent="0.2">
      <c r="H6487" s="36"/>
    </row>
    <row r="6488" spans="8:8" s="32" customFormat="1" ht="12.75" customHeight="1" x14ac:dyDescent="0.2">
      <c r="H6488" s="36"/>
    </row>
    <row r="6489" spans="8:8" s="32" customFormat="1" ht="12.75" customHeight="1" x14ac:dyDescent="0.2">
      <c r="H6489" s="36"/>
    </row>
    <row r="6490" spans="8:8" s="32" customFormat="1" ht="12.75" customHeight="1" x14ac:dyDescent="0.2">
      <c r="H6490" s="36"/>
    </row>
    <row r="6491" spans="8:8" s="32" customFormat="1" ht="12.75" customHeight="1" x14ac:dyDescent="0.2">
      <c r="H6491" s="36"/>
    </row>
    <row r="6492" spans="8:8" s="32" customFormat="1" ht="12.75" customHeight="1" x14ac:dyDescent="0.2">
      <c r="H6492" s="36"/>
    </row>
    <row r="6493" spans="8:8" s="32" customFormat="1" ht="12.75" customHeight="1" x14ac:dyDescent="0.2">
      <c r="H6493" s="36"/>
    </row>
    <row r="6494" spans="8:8" s="32" customFormat="1" ht="12.75" customHeight="1" x14ac:dyDescent="0.2">
      <c r="H6494" s="36"/>
    </row>
    <row r="6495" spans="8:8" s="32" customFormat="1" ht="12.75" customHeight="1" x14ac:dyDescent="0.2">
      <c r="H6495" s="36"/>
    </row>
    <row r="6496" spans="8:8" s="32" customFormat="1" ht="12.75" customHeight="1" x14ac:dyDescent="0.2">
      <c r="H6496" s="36"/>
    </row>
    <row r="6497" spans="8:8" s="32" customFormat="1" ht="12.75" customHeight="1" x14ac:dyDescent="0.2">
      <c r="H6497" s="36"/>
    </row>
    <row r="6498" spans="8:8" s="32" customFormat="1" ht="12.75" customHeight="1" x14ac:dyDescent="0.2">
      <c r="H6498" s="36"/>
    </row>
    <row r="6499" spans="8:8" s="32" customFormat="1" ht="12.75" customHeight="1" x14ac:dyDescent="0.2">
      <c r="H6499" s="36"/>
    </row>
    <row r="6500" spans="8:8" s="32" customFormat="1" ht="12.75" customHeight="1" x14ac:dyDescent="0.2">
      <c r="H6500" s="36"/>
    </row>
    <row r="6501" spans="8:8" s="32" customFormat="1" ht="12.75" customHeight="1" x14ac:dyDescent="0.2">
      <c r="H6501" s="36"/>
    </row>
    <row r="6502" spans="8:8" s="32" customFormat="1" ht="12.75" customHeight="1" x14ac:dyDescent="0.2">
      <c r="H6502" s="36"/>
    </row>
    <row r="6503" spans="8:8" s="32" customFormat="1" ht="12.75" customHeight="1" x14ac:dyDescent="0.2">
      <c r="H6503" s="36"/>
    </row>
    <row r="6504" spans="8:8" s="32" customFormat="1" ht="12.75" customHeight="1" x14ac:dyDescent="0.2">
      <c r="H6504" s="36"/>
    </row>
    <row r="6505" spans="8:8" s="32" customFormat="1" ht="12.75" customHeight="1" x14ac:dyDescent="0.2">
      <c r="H6505" s="36"/>
    </row>
    <row r="6506" spans="8:8" s="32" customFormat="1" ht="12.75" customHeight="1" x14ac:dyDescent="0.2">
      <c r="H6506" s="36"/>
    </row>
    <row r="6507" spans="8:8" s="32" customFormat="1" ht="12.75" customHeight="1" x14ac:dyDescent="0.2">
      <c r="H6507" s="36"/>
    </row>
    <row r="6508" spans="8:8" s="32" customFormat="1" ht="12.75" customHeight="1" x14ac:dyDescent="0.2">
      <c r="H6508" s="36"/>
    </row>
    <row r="6509" spans="8:8" s="32" customFormat="1" ht="12.75" customHeight="1" x14ac:dyDescent="0.2">
      <c r="H6509" s="36"/>
    </row>
    <row r="6510" spans="8:8" s="32" customFormat="1" ht="12.75" customHeight="1" x14ac:dyDescent="0.2">
      <c r="H6510" s="36"/>
    </row>
    <row r="6511" spans="8:8" s="32" customFormat="1" ht="12.75" customHeight="1" x14ac:dyDescent="0.2">
      <c r="H6511" s="36"/>
    </row>
    <row r="6512" spans="8:8" s="32" customFormat="1" ht="12.75" customHeight="1" x14ac:dyDescent="0.2">
      <c r="H6512" s="36"/>
    </row>
    <row r="6513" spans="8:8" s="32" customFormat="1" ht="12.75" customHeight="1" x14ac:dyDescent="0.2">
      <c r="H6513" s="36"/>
    </row>
    <row r="6514" spans="8:8" s="32" customFormat="1" ht="12.75" customHeight="1" x14ac:dyDescent="0.2">
      <c r="H6514" s="36"/>
    </row>
    <row r="6515" spans="8:8" s="32" customFormat="1" ht="12.75" customHeight="1" x14ac:dyDescent="0.2">
      <c r="H6515" s="36"/>
    </row>
    <row r="6516" spans="8:8" s="32" customFormat="1" ht="12.75" customHeight="1" x14ac:dyDescent="0.2">
      <c r="H6516" s="36"/>
    </row>
    <row r="6517" spans="8:8" s="32" customFormat="1" ht="12.75" customHeight="1" x14ac:dyDescent="0.2">
      <c r="H6517" s="36"/>
    </row>
    <row r="6518" spans="8:8" s="32" customFormat="1" ht="12.75" customHeight="1" x14ac:dyDescent="0.2">
      <c r="H6518" s="36"/>
    </row>
    <row r="6519" spans="8:8" s="32" customFormat="1" ht="12.75" customHeight="1" x14ac:dyDescent="0.2">
      <c r="H6519" s="36"/>
    </row>
    <row r="6520" spans="8:8" s="32" customFormat="1" ht="12.75" customHeight="1" x14ac:dyDescent="0.2">
      <c r="H6520" s="36"/>
    </row>
    <row r="6521" spans="8:8" s="32" customFormat="1" ht="12.75" customHeight="1" x14ac:dyDescent="0.2">
      <c r="H6521" s="36"/>
    </row>
    <row r="6522" spans="8:8" s="32" customFormat="1" ht="12.75" customHeight="1" x14ac:dyDescent="0.2">
      <c r="H6522" s="36"/>
    </row>
    <row r="6523" spans="8:8" s="32" customFormat="1" ht="12.75" customHeight="1" x14ac:dyDescent="0.2">
      <c r="H6523" s="36"/>
    </row>
    <row r="6524" spans="8:8" s="32" customFormat="1" ht="12.75" customHeight="1" x14ac:dyDescent="0.2">
      <c r="H6524" s="36"/>
    </row>
    <row r="6525" spans="8:8" s="32" customFormat="1" ht="12.75" customHeight="1" x14ac:dyDescent="0.2">
      <c r="H6525" s="36"/>
    </row>
    <row r="6526" spans="8:8" s="32" customFormat="1" ht="12.75" customHeight="1" x14ac:dyDescent="0.2">
      <c r="H6526" s="36"/>
    </row>
    <row r="6527" spans="8:8" s="32" customFormat="1" ht="12.75" customHeight="1" x14ac:dyDescent="0.2">
      <c r="H6527" s="36"/>
    </row>
    <row r="6528" spans="8:8" s="32" customFormat="1" ht="12.75" customHeight="1" x14ac:dyDescent="0.2">
      <c r="H6528" s="36"/>
    </row>
    <row r="6529" spans="8:8" s="32" customFormat="1" ht="12.75" customHeight="1" x14ac:dyDescent="0.2">
      <c r="H6529" s="36"/>
    </row>
    <row r="6530" spans="8:8" s="32" customFormat="1" ht="12.75" customHeight="1" x14ac:dyDescent="0.2">
      <c r="H6530" s="36"/>
    </row>
    <row r="6531" spans="8:8" s="32" customFormat="1" ht="12.75" customHeight="1" x14ac:dyDescent="0.2">
      <c r="H6531" s="36"/>
    </row>
    <row r="6532" spans="8:8" s="32" customFormat="1" ht="12.75" customHeight="1" x14ac:dyDescent="0.2">
      <c r="H6532" s="36"/>
    </row>
    <row r="6533" spans="8:8" s="32" customFormat="1" ht="12.75" customHeight="1" x14ac:dyDescent="0.2">
      <c r="H6533" s="36"/>
    </row>
    <row r="6534" spans="8:8" s="32" customFormat="1" ht="12.75" customHeight="1" x14ac:dyDescent="0.2">
      <c r="H6534" s="36"/>
    </row>
    <row r="6535" spans="8:8" s="32" customFormat="1" ht="12.75" customHeight="1" x14ac:dyDescent="0.2">
      <c r="H6535" s="36"/>
    </row>
    <row r="6536" spans="8:8" s="32" customFormat="1" ht="12.75" customHeight="1" x14ac:dyDescent="0.2">
      <c r="H6536" s="36"/>
    </row>
    <row r="6537" spans="8:8" s="32" customFormat="1" ht="12.75" customHeight="1" x14ac:dyDescent="0.2">
      <c r="H6537" s="36"/>
    </row>
    <row r="6538" spans="8:8" s="32" customFormat="1" ht="12.75" customHeight="1" x14ac:dyDescent="0.2">
      <c r="H6538" s="36"/>
    </row>
    <row r="6539" spans="8:8" s="32" customFormat="1" ht="12.75" customHeight="1" x14ac:dyDescent="0.2">
      <c r="H6539" s="36"/>
    </row>
    <row r="6540" spans="8:8" s="32" customFormat="1" ht="12.75" customHeight="1" x14ac:dyDescent="0.2">
      <c r="H6540" s="36"/>
    </row>
    <row r="6541" spans="8:8" s="32" customFormat="1" ht="12.75" customHeight="1" x14ac:dyDescent="0.2">
      <c r="H6541" s="36"/>
    </row>
    <row r="6542" spans="8:8" s="32" customFormat="1" ht="12.75" customHeight="1" x14ac:dyDescent="0.2">
      <c r="H6542" s="36"/>
    </row>
    <row r="6543" spans="8:8" s="32" customFormat="1" ht="12.75" customHeight="1" x14ac:dyDescent="0.2">
      <c r="H6543" s="36"/>
    </row>
    <row r="6544" spans="8:8" s="32" customFormat="1" ht="12.75" customHeight="1" x14ac:dyDescent="0.2">
      <c r="H6544" s="36"/>
    </row>
    <row r="6545" spans="8:8" s="32" customFormat="1" ht="12.75" customHeight="1" x14ac:dyDescent="0.2">
      <c r="H6545" s="36"/>
    </row>
    <row r="6546" spans="8:8" s="32" customFormat="1" ht="12.75" customHeight="1" x14ac:dyDescent="0.2">
      <c r="H6546" s="36"/>
    </row>
    <row r="6547" spans="8:8" s="32" customFormat="1" ht="12.75" customHeight="1" x14ac:dyDescent="0.2">
      <c r="H6547" s="36"/>
    </row>
    <row r="6548" spans="8:8" s="32" customFormat="1" ht="12.75" customHeight="1" x14ac:dyDescent="0.2">
      <c r="H6548" s="36"/>
    </row>
    <row r="6549" spans="8:8" s="32" customFormat="1" ht="12.75" customHeight="1" x14ac:dyDescent="0.2">
      <c r="H6549" s="36"/>
    </row>
    <row r="6550" spans="8:8" s="32" customFormat="1" ht="12.75" customHeight="1" x14ac:dyDescent="0.2">
      <c r="H6550" s="36"/>
    </row>
    <row r="6551" spans="8:8" s="32" customFormat="1" ht="12.75" customHeight="1" x14ac:dyDescent="0.2">
      <c r="H6551" s="36"/>
    </row>
    <row r="6552" spans="8:8" s="32" customFormat="1" ht="12.75" customHeight="1" x14ac:dyDescent="0.2">
      <c r="H6552" s="36"/>
    </row>
    <row r="6553" spans="8:8" s="32" customFormat="1" ht="12.75" customHeight="1" x14ac:dyDescent="0.2">
      <c r="H6553" s="36"/>
    </row>
    <row r="6554" spans="8:8" s="32" customFormat="1" ht="12.75" customHeight="1" x14ac:dyDescent="0.2">
      <c r="H6554" s="36"/>
    </row>
    <row r="6555" spans="8:8" s="32" customFormat="1" ht="12.75" customHeight="1" x14ac:dyDescent="0.2">
      <c r="H6555" s="36"/>
    </row>
    <row r="6556" spans="8:8" s="32" customFormat="1" ht="12.75" customHeight="1" x14ac:dyDescent="0.2">
      <c r="H6556" s="36"/>
    </row>
    <row r="6557" spans="8:8" s="32" customFormat="1" ht="12.75" customHeight="1" x14ac:dyDescent="0.2">
      <c r="H6557" s="36"/>
    </row>
    <row r="6558" spans="8:8" s="32" customFormat="1" ht="12.75" customHeight="1" x14ac:dyDescent="0.2">
      <c r="H6558" s="36"/>
    </row>
    <row r="6559" spans="8:8" s="32" customFormat="1" ht="12.75" customHeight="1" x14ac:dyDescent="0.2">
      <c r="H6559" s="36"/>
    </row>
    <row r="6560" spans="8:8" s="32" customFormat="1" ht="12.75" customHeight="1" x14ac:dyDescent="0.2">
      <c r="H6560" s="36"/>
    </row>
    <row r="6561" spans="8:8" s="32" customFormat="1" ht="12.75" customHeight="1" x14ac:dyDescent="0.2">
      <c r="H6561" s="36"/>
    </row>
    <row r="6562" spans="8:8" s="32" customFormat="1" ht="12.75" customHeight="1" x14ac:dyDescent="0.2">
      <c r="H6562" s="36"/>
    </row>
    <row r="6563" spans="8:8" s="32" customFormat="1" ht="12.75" customHeight="1" x14ac:dyDescent="0.2">
      <c r="H6563" s="36"/>
    </row>
    <row r="6564" spans="8:8" s="32" customFormat="1" ht="12.75" customHeight="1" x14ac:dyDescent="0.2">
      <c r="H6564" s="36"/>
    </row>
    <row r="6565" spans="8:8" s="32" customFormat="1" ht="12.75" customHeight="1" x14ac:dyDescent="0.2">
      <c r="H6565" s="36"/>
    </row>
    <row r="6566" spans="8:8" s="32" customFormat="1" ht="12.75" customHeight="1" x14ac:dyDescent="0.2">
      <c r="H6566" s="36"/>
    </row>
    <row r="6567" spans="8:8" s="32" customFormat="1" ht="12.75" customHeight="1" x14ac:dyDescent="0.2">
      <c r="H6567" s="36"/>
    </row>
    <row r="6568" spans="8:8" s="32" customFormat="1" ht="12.75" customHeight="1" x14ac:dyDescent="0.2">
      <c r="H6568" s="36"/>
    </row>
    <row r="6569" spans="8:8" s="32" customFormat="1" ht="12.75" customHeight="1" x14ac:dyDescent="0.2">
      <c r="H6569" s="36"/>
    </row>
    <row r="6570" spans="8:8" s="32" customFormat="1" ht="12.75" customHeight="1" x14ac:dyDescent="0.2">
      <c r="H6570" s="36"/>
    </row>
    <row r="6571" spans="8:8" s="32" customFormat="1" ht="12.75" customHeight="1" x14ac:dyDescent="0.2">
      <c r="H6571" s="36"/>
    </row>
    <row r="6572" spans="8:8" s="32" customFormat="1" ht="12.75" customHeight="1" x14ac:dyDescent="0.2">
      <c r="H6572" s="36"/>
    </row>
    <row r="6573" spans="8:8" s="32" customFormat="1" ht="12.75" customHeight="1" x14ac:dyDescent="0.2">
      <c r="H6573" s="36"/>
    </row>
    <row r="6574" spans="8:8" s="32" customFormat="1" ht="12.75" customHeight="1" x14ac:dyDescent="0.2">
      <c r="H6574" s="36"/>
    </row>
    <row r="6575" spans="8:8" s="32" customFormat="1" ht="12.75" customHeight="1" x14ac:dyDescent="0.2">
      <c r="H6575" s="36"/>
    </row>
    <row r="6576" spans="8:8" s="32" customFormat="1" ht="12.75" customHeight="1" x14ac:dyDescent="0.2">
      <c r="H6576" s="36"/>
    </row>
    <row r="6577" spans="8:8" s="32" customFormat="1" ht="12.75" customHeight="1" x14ac:dyDescent="0.2">
      <c r="H6577" s="36"/>
    </row>
    <row r="6578" spans="8:8" s="32" customFormat="1" ht="12.75" customHeight="1" x14ac:dyDescent="0.2">
      <c r="H6578" s="36"/>
    </row>
    <row r="6579" spans="8:8" s="32" customFormat="1" ht="12.75" customHeight="1" x14ac:dyDescent="0.2">
      <c r="H6579" s="36"/>
    </row>
    <row r="6580" spans="8:8" s="32" customFormat="1" ht="12.75" customHeight="1" x14ac:dyDescent="0.2">
      <c r="H6580" s="36"/>
    </row>
    <row r="6581" spans="8:8" s="32" customFormat="1" ht="12.75" customHeight="1" x14ac:dyDescent="0.2">
      <c r="H6581" s="36"/>
    </row>
    <row r="6582" spans="8:8" s="32" customFormat="1" ht="12.75" customHeight="1" x14ac:dyDescent="0.2">
      <c r="H6582" s="36"/>
    </row>
    <row r="6583" spans="8:8" s="32" customFormat="1" ht="12.75" customHeight="1" x14ac:dyDescent="0.2">
      <c r="H6583" s="36"/>
    </row>
    <row r="6584" spans="8:8" s="32" customFormat="1" ht="12.75" customHeight="1" x14ac:dyDescent="0.2">
      <c r="H6584" s="36"/>
    </row>
    <row r="6585" spans="8:8" s="32" customFormat="1" ht="12.75" customHeight="1" x14ac:dyDescent="0.2">
      <c r="H6585" s="36"/>
    </row>
    <row r="6586" spans="8:8" s="32" customFormat="1" ht="12.75" customHeight="1" x14ac:dyDescent="0.2">
      <c r="H6586" s="36"/>
    </row>
    <row r="6587" spans="8:8" s="32" customFormat="1" ht="12.75" customHeight="1" x14ac:dyDescent="0.2">
      <c r="H6587" s="36"/>
    </row>
    <row r="6588" spans="8:8" s="32" customFormat="1" ht="12.75" customHeight="1" x14ac:dyDescent="0.2">
      <c r="H6588" s="36"/>
    </row>
    <row r="6589" spans="8:8" s="32" customFormat="1" ht="12.75" customHeight="1" x14ac:dyDescent="0.2">
      <c r="H6589" s="36"/>
    </row>
    <row r="6590" spans="8:8" s="32" customFormat="1" ht="12.75" customHeight="1" x14ac:dyDescent="0.2">
      <c r="H6590" s="36"/>
    </row>
    <row r="6591" spans="8:8" s="32" customFormat="1" ht="12.75" customHeight="1" x14ac:dyDescent="0.2">
      <c r="H6591" s="36"/>
    </row>
    <row r="6592" spans="8:8" s="32" customFormat="1" ht="12.75" customHeight="1" x14ac:dyDescent="0.2">
      <c r="H6592" s="36"/>
    </row>
    <row r="6593" spans="8:8" s="32" customFormat="1" ht="12.75" customHeight="1" x14ac:dyDescent="0.2">
      <c r="H6593" s="36"/>
    </row>
    <row r="6594" spans="8:8" s="32" customFormat="1" ht="12.75" customHeight="1" x14ac:dyDescent="0.2">
      <c r="H6594" s="36"/>
    </row>
    <row r="6595" spans="8:8" s="32" customFormat="1" ht="12.75" customHeight="1" x14ac:dyDescent="0.2">
      <c r="H6595" s="36"/>
    </row>
    <row r="6596" spans="8:8" s="32" customFormat="1" ht="12.75" customHeight="1" x14ac:dyDescent="0.2">
      <c r="H6596" s="36"/>
    </row>
    <row r="6597" spans="8:8" s="32" customFormat="1" ht="12.75" customHeight="1" x14ac:dyDescent="0.2">
      <c r="H6597" s="36"/>
    </row>
    <row r="6598" spans="8:8" s="32" customFormat="1" ht="12.75" customHeight="1" x14ac:dyDescent="0.2">
      <c r="H6598" s="36"/>
    </row>
    <row r="6599" spans="8:8" s="32" customFormat="1" ht="12.75" customHeight="1" x14ac:dyDescent="0.2">
      <c r="H6599" s="36"/>
    </row>
    <row r="6600" spans="8:8" s="32" customFormat="1" ht="12.75" customHeight="1" x14ac:dyDescent="0.2">
      <c r="H6600" s="36"/>
    </row>
    <row r="6601" spans="8:8" s="32" customFormat="1" ht="12.75" customHeight="1" x14ac:dyDescent="0.2">
      <c r="H6601" s="36"/>
    </row>
    <row r="6602" spans="8:8" s="32" customFormat="1" ht="12.75" customHeight="1" x14ac:dyDescent="0.2">
      <c r="H6602" s="36"/>
    </row>
    <row r="6603" spans="8:8" s="32" customFormat="1" ht="12.75" customHeight="1" x14ac:dyDescent="0.2">
      <c r="H6603" s="36"/>
    </row>
    <row r="6604" spans="8:8" s="32" customFormat="1" ht="12.75" customHeight="1" x14ac:dyDescent="0.2">
      <c r="H6604" s="36"/>
    </row>
    <row r="6605" spans="8:8" s="32" customFormat="1" ht="12.75" customHeight="1" x14ac:dyDescent="0.2">
      <c r="H6605" s="36"/>
    </row>
    <row r="6606" spans="8:8" s="32" customFormat="1" ht="12.75" customHeight="1" x14ac:dyDescent="0.2">
      <c r="H6606" s="36"/>
    </row>
    <row r="6607" spans="8:8" s="32" customFormat="1" ht="12.75" customHeight="1" x14ac:dyDescent="0.2">
      <c r="H6607" s="36"/>
    </row>
    <row r="6608" spans="8:8" s="32" customFormat="1" ht="12.75" customHeight="1" x14ac:dyDescent="0.2">
      <c r="H6608" s="36"/>
    </row>
    <row r="6609" spans="8:8" s="32" customFormat="1" ht="12.75" customHeight="1" x14ac:dyDescent="0.2">
      <c r="H6609" s="36"/>
    </row>
    <row r="6610" spans="8:8" s="32" customFormat="1" ht="12.75" customHeight="1" x14ac:dyDescent="0.2">
      <c r="H6610" s="36"/>
    </row>
    <row r="6611" spans="8:8" s="32" customFormat="1" ht="12.75" customHeight="1" x14ac:dyDescent="0.2">
      <c r="H6611" s="36"/>
    </row>
    <row r="6612" spans="8:8" s="32" customFormat="1" ht="12.75" customHeight="1" x14ac:dyDescent="0.2">
      <c r="H6612" s="36"/>
    </row>
    <row r="6613" spans="8:8" s="32" customFormat="1" ht="12.75" customHeight="1" x14ac:dyDescent="0.2">
      <c r="H6613" s="36"/>
    </row>
    <row r="6614" spans="8:8" s="32" customFormat="1" ht="12.75" customHeight="1" x14ac:dyDescent="0.2">
      <c r="H6614" s="36"/>
    </row>
    <row r="6615" spans="8:8" s="32" customFormat="1" ht="12.75" customHeight="1" x14ac:dyDescent="0.2">
      <c r="H6615" s="36"/>
    </row>
    <row r="6616" spans="8:8" s="32" customFormat="1" ht="12.75" customHeight="1" x14ac:dyDescent="0.2">
      <c r="H6616" s="36"/>
    </row>
    <row r="6617" spans="8:8" s="32" customFormat="1" ht="12.75" customHeight="1" x14ac:dyDescent="0.2">
      <c r="H6617" s="36"/>
    </row>
    <row r="6618" spans="8:8" s="32" customFormat="1" ht="12.75" customHeight="1" x14ac:dyDescent="0.2">
      <c r="H6618" s="36"/>
    </row>
    <row r="6619" spans="8:8" s="32" customFormat="1" ht="12.75" customHeight="1" x14ac:dyDescent="0.2">
      <c r="H6619" s="36"/>
    </row>
    <row r="6620" spans="8:8" s="32" customFormat="1" ht="12.75" customHeight="1" x14ac:dyDescent="0.2">
      <c r="H6620" s="36"/>
    </row>
    <row r="6621" spans="8:8" s="32" customFormat="1" ht="12.75" customHeight="1" x14ac:dyDescent="0.2">
      <c r="H6621" s="36"/>
    </row>
    <row r="6622" spans="8:8" s="32" customFormat="1" ht="12.75" customHeight="1" x14ac:dyDescent="0.2">
      <c r="H6622" s="36"/>
    </row>
    <row r="6623" spans="8:8" s="32" customFormat="1" ht="12.75" customHeight="1" x14ac:dyDescent="0.2">
      <c r="H6623" s="36"/>
    </row>
    <row r="6624" spans="8:8" s="32" customFormat="1" ht="12.75" customHeight="1" x14ac:dyDescent="0.2">
      <c r="H6624" s="36"/>
    </row>
    <row r="6625" spans="8:8" s="32" customFormat="1" ht="12.75" customHeight="1" x14ac:dyDescent="0.2">
      <c r="H6625" s="36"/>
    </row>
    <row r="6626" spans="8:8" s="32" customFormat="1" ht="12.75" customHeight="1" x14ac:dyDescent="0.2">
      <c r="H6626" s="36"/>
    </row>
    <row r="6627" spans="8:8" s="32" customFormat="1" ht="12.75" customHeight="1" x14ac:dyDescent="0.2">
      <c r="H6627" s="36"/>
    </row>
    <row r="6628" spans="8:8" s="32" customFormat="1" ht="12.75" customHeight="1" x14ac:dyDescent="0.2">
      <c r="H6628" s="36"/>
    </row>
    <row r="6629" spans="8:8" s="32" customFormat="1" ht="12.75" customHeight="1" x14ac:dyDescent="0.2">
      <c r="H6629" s="36"/>
    </row>
    <row r="6630" spans="8:8" s="32" customFormat="1" ht="12.75" customHeight="1" x14ac:dyDescent="0.2">
      <c r="H6630" s="36"/>
    </row>
    <row r="6631" spans="8:8" s="32" customFormat="1" ht="12.75" customHeight="1" x14ac:dyDescent="0.2">
      <c r="H6631" s="36"/>
    </row>
    <row r="6632" spans="8:8" s="32" customFormat="1" ht="12.75" customHeight="1" x14ac:dyDescent="0.2">
      <c r="H6632" s="36"/>
    </row>
    <row r="6633" spans="8:8" s="32" customFormat="1" ht="12.75" customHeight="1" x14ac:dyDescent="0.2">
      <c r="H6633" s="36"/>
    </row>
    <row r="6634" spans="8:8" s="32" customFormat="1" ht="12.75" customHeight="1" x14ac:dyDescent="0.2">
      <c r="H6634" s="36"/>
    </row>
    <row r="6635" spans="8:8" s="32" customFormat="1" ht="12.75" customHeight="1" x14ac:dyDescent="0.2">
      <c r="H6635" s="36"/>
    </row>
    <row r="6636" spans="8:8" s="32" customFormat="1" ht="12.75" customHeight="1" x14ac:dyDescent="0.2">
      <c r="H6636" s="36"/>
    </row>
    <row r="6637" spans="8:8" s="32" customFormat="1" ht="12.75" customHeight="1" x14ac:dyDescent="0.2">
      <c r="H6637" s="36"/>
    </row>
    <row r="6638" spans="8:8" s="32" customFormat="1" ht="12.75" customHeight="1" x14ac:dyDescent="0.2">
      <c r="H6638" s="36"/>
    </row>
    <row r="6639" spans="8:8" s="32" customFormat="1" ht="12.75" customHeight="1" x14ac:dyDescent="0.2">
      <c r="H6639" s="36"/>
    </row>
    <row r="6640" spans="8:8" s="32" customFormat="1" ht="12.75" customHeight="1" x14ac:dyDescent="0.2">
      <c r="H6640" s="36"/>
    </row>
    <row r="6641" spans="8:8" s="32" customFormat="1" ht="12.75" customHeight="1" x14ac:dyDescent="0.2">
      <c r="H6641" s="36"/>
    </row>
    <row r="6642" spans="8:8" s="32" customFormat="1" ht="12.75" customHeight="1" x14ac:dyDescent="0.2">
      <c r="H6642" s="36"/>
    </row>
    <row r="6643" spans="8:8" s="32" customFormat="1" ht="12.75" customHeight="1" x14ac:dyDescent="0.2">
      <c r="H6643" s="36"/>
    </row>
    <row r="6644" spans="8:8" s="32" customFormat="1" ht="12.75" customHeight="1" x14ac:dyDescent="0.2">
      <c r="H6644" s="36"/>
    </row>
    <row r="6645" spans="8:8" s="32" customFormat="1" ht="12.75" customHeight="1" x14ac:dyDescent="0.2">
      <c r="H6645" s="36"/>
    </row>
    <row r="6646" spans="8:8" s="32" customFormat="1" ht="12.75" customHeight="1" x14ac:dyDescent="0.2">
      <c r="H6646" s="36"/>
    </row>
    <row r="6647" spans="8:8" s="32" customFormat="1" ht="12.75" customHeight="1" x14ac:dyDescent="0.2">
      <c r="H6647" s="36"/>
    </row>
    <row r="6648" spans="8:8" s="32" customFormat="1" ht="12.75" customHeight="1" x14ac:dyDescent="0.2">
      <c r="H6648" s="36"/>
    </row>
    <row r="6649" spans="8:8" s="32" customFormat="1" ht="12.75" customHeight="1" x14ac:dyDescent="0.2">
      <c r="H6649" s="36"/>
    </row>
    <row r="6650" spans="8:8" s="32" customFormat="1" ht="12.75" customHeight="1" x14ac:dyDescent="0.2">
      <c r="H6650" s="36"/>
    </row>
    <row r="6651" spans="8:8" s="32" customFormat="1" ht="12.75" customHeight="1" x14ac:dyDescent="0.2">
      <c r="H6651" s="36"/>
    </row>
    <row r="6652" spans="8:8" s="32" customFormat="1" ht="12.75" customHeight="1" x14ac:dyDescent="0.2">
      <c r="H6652" s="36"/>
    </row>
    <row r="6653" spans="8:8" s="32" customFormat="1" ht="12.75" customHeight="1" x14ac:dyDescent="0.2">
      <c r="H6653" s="36"/>
    </row>
    <row r="6654" spans="8:8" s="32" customFormat="1" ht="12.75" customHeight="1" x14ac:dyDescent="0.2">
      <c r="H6654" s="36"/>
    </row>
    <row r="6655" spans="8:8" s="32" customFormat="1" ht="12.75" customHeight="1" x14ac:dyDescent="0.2">
      <c r="H6655" s="36"/>
    </row>
    <row r="6656" spans="8:8" s="32" customFormat="1" ht="12.75" customHeight="1" x14ac:dyDescent="0.2">
      <c r="H6656" s="36"/>
    </row>
    <row r="6657" spans="8:8" s="32" customFormat="1" ht="12.75" customHeight="1" x14ac:dyDescent="0.2">
      <c r="H6657" s="36"/>
    </row>
    <row r="6658" spans="8:8" s="32" customFormat="1" ht="12.75" customHeight="1" x14ac:dyDescent="0.2">
      <c r="H6658" s="36"/>
    </row>
    <row r="6659" spans="8:8" s="32" customFormat="1" ht="12.75" customHeight="1" x14ac:dyDescent="0.2">
      <c r="H6659" s="36"/>
    </row>
    <row r="6660" spans="8:8" s="32" customFormat="1" ht="12.75" customHeight="1" x14ac:dyDescent="0.2">
      <c r="H6660" s="36"/>
    </row>
    <row r="6661" spans="8:8" s="32" customFormat="1" ht="12.75" customHeight="1" x14ac:dyDescent="0.2">
      <c r="H6661" s="36"/>
    </row>
    <row r="6662" spans="8:8" s="32" customFormat="1" ht="12.75" customHeight="1" x14ac:dyDescent="0.2">
      <c r="H6662" s="36"/>
    </row>
    <row r="6663" spans="8:8" s="32" customFormat="1" ht="12.75" customHeight="1" x14ac:dyDescent="0.2">
      <c r="H6663" s="36"/>
    </row>
    <row r="6664" spans="8:8" s="32" customFormat="1" ht="12.75" customHeight="1" x14ac:dyDescent="0.2">
      <c r="H6664" s="36"/>
    </row>
    <row r="6665" spans="8:8" s="32" customFormat="1" ht="12.75" customHeight="1" x14ac:dyDescent="0.2">
      <c r="H6665" s="36"/>
    </row>
    <row r="6666" spans="8:8" s="32" customFormat="1" ht="12.75" customHeight="1" x14ac:dyDescent="0.2">
      <c r="H6666" s="36"/>
    </row>
    <row r="6667" spans="8:8" s="32" customFormat="1" ht="12.75" customHeight="1" x14ac:dyDescent="0.2">
      <c r="H6667" s="36"/>
    </row>
    <row r="6668" spans="8:8" s="32" customFormat="1" ht="12.75" customHeight="1" x14ac:dyDescent="0.2">
      <c r="H6668" s="36"/>
    </row>
    <row r="6669" spans="8:8" s="32" customFormat="1" ht="12.75" customHeight="1" x14ac:dyDescent="0.2">
      <c r="H6669" s="36"/>
    </row>
    <row r="6670" spans="8:8" s="32" customFormat="1" ht="12.75" customHeight="1" x14ac:dyDescent="0.2">
      <c r="H6670" s="36"/>
    </row>
    <row r="6671" spans="8:8" s="32" customFormat="1" ht="12.75" customHeight="1" x14ac:dyDescent="0.2">
      <c r="H6671" s="36"/>
    </row>
    <row r="6672" spans="8:8" s="32" customFormat="1" ht="12.75" customHeight="1" x14ac:dyDescent="0.2">
      <c r="H6672" s="36"/>
    </row>
    <row r="6673" spans="8:8" s="32" customFormat="1" ht="12.75" customHeight="1" x14ac:dyDescent="0.2">
      <c r="H6673" s="36"/>
    </row>
    <row r="6674" spans="8:8" s="32" customFormat="1" ht="12.75" customHeight="1" x14ac:dyDescent="0.2">
      <c r="H6674" s="36"/>
    </row>
    <row r="6675" spans="8:8" s="32" customFormat="1" ht="12.75" customHeight="1" x14ac:dyDescent="0.2">
      <c r="H6675" s="36"/>
    </row>
    <row r="6676" spans="8:8" s="32" customFormat="1" ht="12.75" customHeight="1" x14ac:dyDescent="0.2">
      <c r="H6676" s="36"/>
    </row>
    <row r="6677" spans="8:8" s="32" customFormat="1" ht="12.75" customHeight="1" x14ac:dyDescent="0.2">
      <c r="H6677" s="36"/>
    </row>
    <row r="6678" spans="8:8" s="32" customFormat="1" ht="12.75" customHeight="1" x14ac:dyDescent="0.2">
      <c r="H6678" s="36"/>
    </row>
    <row r="6679" spans="8:8" s="32" customFormat="1" ht="12.75" customHeight="1" x14ac:dyDescent="0.2">
      <c r="H6679" s="36"/>
    </row>
    <row r="6680" spans="8:8" s="32" customFormat="1" ht="12.75" customHeight="1" x14ac:dyDescent="0.2">
      <c r="H6680" s="36"/>
    </row>
    <row r="6681" spans="8:8" s="32" customFormat="1" ht="12.75" customHeight="1" x14ac:dyDescent="0.2">
      <c r="H6681" s="36"/>
    </row>
    <row r="6682" spans="8:8" s="32" customFormat="1" ht="12.75" customHeight="1" x14ac:dyDescent="0.2">
      <c r="H6682" s="36"/>
    </row>
    <row r="6683" spans="8:8" s="32" customFormat="1" ht="12.75" customHeight="1" x14ac:dyDescent="0.2">
      <c r="H6683" s="36"/>
    </row>
    <row r="6684" spans="8:8" s="32" customFormat="1" ht="12.75" customHeight="1" x14ac:dyDescent="0.2">
      <c r="H6684" s="36"/>
    </row>
    <row r="6685" spans="8:8" s="32" customFormat="1" ht="12.75" customHeight="1" x14ac:dyDescent="0.2">
      <c r="H6685" s="36"/>
    </row>
    <row r="6686" spans="8:8" s="32" customFormat="1" ht="12.75" customHeight="1" x14ac:dyDescent="0.2">
      <c r="H6686" s="36"/>
    </row>
    <row r="6687" spans="8:8" s="32" customFormat="1" ht="12.75" customHeight="1" x14ac:dyDescent="0.2">
      <c r="H6687" s="36"/>
    </row>
    <row r="6688" spans="8:8" s="32" customFormat="1" ht="12.75" customHeight="1" x14ac:dyDescent="0.2">
      <c r="H6688" s="36"/>
    </row>
    <row r="6689" spans="8:8" s="32" customFormat="1" ht="12.75" customHeight="1" x14ac:dyDescent="0.2">
      <c r="H6689" s="36"/>
    </row>
    <row r="6690" spans="8:8" s="32" customFormat="1" ht="12.75" customHeight="1" x14ac:dyDescent="0.2">
      <c r="H6690" s="36"/>
    </row>
    <row r="6691" spans="8:8" s="32" customFormat="1" ht="12.75" customHeight="1" x14ac:dyDescent="0.2">
      <c r="H6691" s="36"/>
    </row>
    <row r="6692" spans="8:8" s="32" customFormat="1" ht="12.75" customHeight="1" x14ac:dyDescent="0.2">
      <c r="H6692" s="36"/>
    </row>
    <row r="6693" spans="8:8" s="32" customFormat="1" ht="12.75" customHeight="1" x14ac:dyDescent="0.2">
      <c r="H6693" s="36"/>
    </row>
    <row r="6694" spans="8:8" s="32" customFormat="1" ht="12.75" customHeight="1" x14ac:dyDescent="0.2">
      <c r="H6694" s="36"/>
    </row>
    <row r="6695" spans="8:8" s="32" customFormat="1" ht="12.75" customHeight="1" x14ac:dyDescent="0.2">
      <c r="H6695" s="36"/>
    </row>
    <row r="6696" spans="8:8" s="32" customFormat="1" ht="12.75" customHeight="1" x14ac:dyDescent="0.2">
      <c r="H6696" s="36"/>
    </row>
    <row r="6697" spans="8:8" s="32" customFormat="1" ht="12.75" customHeight="1" x14ac:dyDescent="0.2">
      <c r="H6697" s="36"/>
    </row>
    <row r="6698" spans="8:8" s="32" customFormat="1" ht="12.75" customHeight="1" x14ac:dyDescent="0.2">
      <c r="H6698" s="36"/>
    </row>
    <row r="6699" spans="8:8" s="32" customFormat="1" ht="12.75" customHeight="1" x14ac:dyDescent="0.2">
      <c r="H6699" s="36"/>
    </row>
    <row r="6700" spans="8:8" s="32" customFormat="1" ht="12.75" customHeight="1" x14ac:dyDescent="0.2">
      <c r="H6700" s="36"/>
    </row>
    <row r="6701" spans="8:8" s="32" customFormat="1" ht="12.75" customHeight="1" x14ac:dyDescent="0.2">
      <c r="H6701" s="36"/>
    </row>
    <row r="6702" spans="8:8" s="32" customFormat="1" ht="12.75" customHeight="1" x14ac:dyDescent="0.2">
      <c r="H6702" s="36"/>
    </row>
    <row r="6703" spans="8:8" s="32" customFormat="1" ht="12.75" customHeight="1" x14ac:dyDescent="0.2">
      <c r="H6703" s="36"/>
    </row>
    <row r="6704" spans="8:8" s="32" customFormat="1" ht="12.75" customHeight="1" x14ac:dyDescent="0.2">
      <c r="H6704" s="36"/>
    </row>
    <row r="6705" spans="8:8" s="32" customFormat="1" ht="12.75" customHeight="1" x14ac:dyDescent="0.2">
      <c r="H6705" s="36"/>
    </row>
    <row r="6706" spans="8:8" s="32" customFormat="1" ht="12.75" customHeight="1" x14ac:dyDescent="0.2">
      <c r="H6706" s="36"/>
    </row>
    <row r="6707" spans="8:8" s="32" customFormat="1" ht="12.75" customHeight="1" x14ac:dyDescent="0.2">
      <c r="H6707" s="36"/>
    </row>
    <row r="6708" spans="8:8" s="32" customFormat="1" ht="12.75" customHeight="1" x14ac:dyDescent="0.2">
      <c r="H6708" s="36"/>
    </row>
    <row r="6709" spans="8:8" s="32" customFormat="1" ht="12.75" customHeight="1" x14ac:dyDescent="0.2">
      <c r="H6709" s="36"/>
    </row>
    <row r="6710" spans="8:8" s="32" customFormat="1" ht="12.75" customHeight="1" x14ac:dyDescent="0.2">
      <c r="H6710" s="36"/>
    </row>
    <row r="6711" spans="8:8" s="32" customFormat="1" ht="12.75" customHeight="1" x14ac:dyDescent="0.2">
      <c r="H6711" s="36"/>
    </row>
    <row r="6712" spans="8:8" s="32" customFormat="1" ht="12.75" customHeight="1" x14ac:dyDescent="0.2">
      <c r="H6712" s="36"/>
    </row>
    <row r="6713" spans="8:8" s="32" customFormat="1" ht="12.75" customHeight="1" x14ac:dyDescent="0.2">
      <c r="H6713" s="36"/>
    </row>
    <row r="6714" spans="8:8" s="32" customFormat="1" ht="12.75" customHeight="1" x14ac:dyDescent="0.2">
      <c r="H6714" s="36"/>
    </row>
    <row r="6715" spans="8:8" s="32" customFormat="1" ht="12.75" customHeight="1" x14ac:dyDescent="0.2">
      <c r="H6715" s="36"/>
    </row>
    <row r="6716" spans="8:8" s="32" customFormat="1" ht="12.75" customHeight="1" x14ac:dyDescent="0.2">
      <c r="H6716" s="36"/>
    </row>
    <row r="6717" spans="8:8" s="32" customFormat="1" ht="12.75" customHeight="1" x14ac:dyDescent="0.2">
      <c r="H6717" s="36"/>
    </row>
    <row r="6718" spans="8:8" s="32" customFormat="1" ht="12.75" customHeight="1" x14ac:dyDescent="0.2">
      <c r="H6718" s="36"/>
    </row>
    <row r="6719" spans="8:8" s="32" customFormat="1" ht="12.75" customHeight="1" x14ac:dyDescent="0.2">
      <c r="H6719" s="36"/>
    </row>
    <row r="6720" spans="8:8" s="32" customFormat="1" ht="12.75" customHeight="1" x14ac:dyDescent="0.2">
      <c r="H6720" s="36"/>
    </row>
    <row r="6721" spans="8:8" s="32" customFormat="1" ht="12.75" customHeight="1" x14ac:dyDescent="0.2">
      <c r="H6721" s="36"/>
    </row>
    <row r="6722" spans="8:8" s="32" customFormat="1" ht="12.75" customHeight="1" x14ac:dyDescent="0.2">
      <c r="H6722" s="36"/>
    </row>
    <row r="6723" spans="8:8" s="32" customFormat="1" ht="12.75" customHeight="1" x14ac:dyDescent="0.2">
      <c r="H6723" s="36"/>
    </row>
    <row r="6724" spans="8:8" s="32" customFormat="1" ht="12.75" customHeight="1" x14ac:dyDescent="0.2">
      <c r="H6724" s="36"/>
    </row>
    <row r="6725" spans="8:8" s="32" customFormat="1" ht="12.75" customHeight="1" x14ac:dyDescent="0.2">
      <c r="H6725" s="36"/>
    </row>
    <row r="6726" spans="8:8" s="32" customFormat="1" ht="12.75" customHeight="1" x14ac:dyDescent="0.2">
      <c r="H6726" s="36"/>
    </row>
    <row r="6727" spans="8:8" s="32" customFormat="1" ht="12.75" customHeight="1" x14ac:dyDescent="0.2">
      <c r="H6727" s="36"/>
    </row>
    <row r="6728" spans="8:8" s="32" customFormat="1" ht="12.75" customHeight="1" x14ac:dyDescent="0.2">
      <c r="H6728" s="36"/>
    </row>
    <row r="6729" spans="8:8" s="32" customFormat="1" ht="12.75" customHeight="1" x14ac:dyDescent="0.2">
      <c r="H6729" s="36"/>
    </row>
    <row r="6730" spans="8:8" s="32" customFormat="1" ht="12.75" customHeight="1" x14ac:dyDescent="0.2">
      <c r="H6730" s="36"/>
    </row>
    <row r="6731" spans="8:8" s="32" customFormat="1" ht="12.75" customHeight="1" x14ac:dyDescent="0.2">
      <c r="H6731" s="36"/>
    </row>
    <row r="6732" spans="8:8" s="32" customFormat="1" ht="12.75" customHeight="1" x14ac:dyDescent="0.2">
      <c r="H6732" s="36"/>
    </row>
    <row r="6733" spans="8:8" s="32" customFormat="1" ht="12.75" customHeight="1" x14ac:dyDescent="0.2">
      <c r="H6733" s="36"/>
    </row>
    <row r="6734" spans="8:8" s="32" customFormat="1" ht="12.75" customHeight="1" x14ac:dyDescent="0.2">
      <c r="H6734" s="36"/>
    </row>
    <row r="6735" spans="8:8" s="32" customFormat="1" ht="12.75" customHeight="1" x14ac:dyDescent="0.2">
      <c r="H6735" s="36"/>
    </row>
    <row r="6736" spans="8:8" s="32" customFormat="1" ht="12.75" customHeight="1" x14ac:dyDescent="0.2">
      <c r="H6736" s="36"/>
    </row>
    <row r="6737" spans="8:8" s="32" customFormat="1" ht="12.75" customHeight="1" x14ac:dyDescent="0.2">
      <c r="H6737" s="36"/>
    </row>
    <row r="6738" spans="8:8" s="32" customFormat="1" ht="12.75" customHeight="1" x14ac:dyDescent="0.2">
      <c r="H6738" s="36"/>
    </row>
    <row r="6739" spans="8:8" s="32" customFormat="1" ht="12.75" customHeight="1" x14ac:dyDescent="0.2">
      <c r="H6739" s="36"/>
    </row>
    <row r="6740" spans="8:8" s="32" customFormat="1" ht="12.75" customHeight="1" x14ac:dyDescent="0.2">
      <c r="H6740" s="36"/>
    </row>
    <row r="6741" spans="8:8" s="32" customFormat="1" ht="12.75" customHeight="1" x14ac:dyDescent="0.2">
      <c r="H6741" s="36"/>
    </row>
    <row r="6742" spans="8:8" s="32" customFormat="1" ht="12.75" customHeight="1" x14ac:dyDescent="0.2">
      <c r="H6742" s="36"/>
    </row>
    <row r="6743" spans="8:8" s="32" customFormat="1" ht="12.75" customHeight="1" x14ac:dyDescent="0.2">
      <c r="H6743" s="36"/>
    </row>
    <row r="6744" spans="8:8" s="32" customFormat="1" ht="12.75" customHeight="1" x14ac:dyDescent="0.2">
      <c r="H6744" s="36"/>
    </row>
    <row r="6745" spans="8:8" s="32" customFormat="1" ht="12.75" customHeight="1" x14ac:dyDescent="0.2">
      <c r="H6745" s="36"/>
    </row>
    <row r="6746" spans="8:8" s="32" customFormat="1" ht="12.75" customHeight="1" x14ac:dyDescent="0.2">
      <c r="H6746" s="36"/>
    </row>
    <row r="6747" spans="8:8" s="32" customFormat="1" ht="12.75" customHeight="1" x14ac:dyDescent="0.2">
      <c r="H6747" s="36"/>
    </row>
    <row r="6748" spans="8:8" s="32" customFormat="1" ht="12.75" customHeight="1" x14ac:dyDescent="0.2">
      <c r="H6748" s="36"/>
    </row>
    <row r="6749" spans="8:8" s="32" customFormat="1" ht="12.75" customHeight="1" x14ac:dyDescent="0.2">
      <c r="H6749" s="36"/>
    </row>
    <row r="6750" spans="8:8" s="32" customFormat="1" ht="12.75" customHeight="1" x14ac:dyDescent="0.2">
      <c r="H6750" s="36"/>
    </row>
    <row r="6751" spans="8:8" s="32" customFormat="1" ht="12.75" customHeight="1" x14ac:dyDescent="0.2">
      <c r="H6751" s="36"/>
    </row>
    <row r="6752" spans="8:8" s="32" customFormat="1" ht="12.75" customHeight="1" x14ac:dyDescent="0.2">
      <c r="H6752" s="36"/>
    </row>
    <row r="6753" spans="8:8" s="32" customFormat="1" ht="12.75" customHeight="1" x14ac:dyDescent="0.2">
      <c r="H6753" s="36"/>
    </row>
    <row r="6754" spans="8:8" s="32" customFormat="1" ht="12.75" customHeight="1" x14ac:dyDescent="0.2">
      <c r="H6754" s="36"/>
    </row>
    <row r="6755" spans="8:8" s="32" customFormat="1" ht="12.75" customHeight="1" x14ac:dyDescent="0.2">
      <c r="H6755" s="36"/>
    </row>
    <row r="6756" spans="8:8" s="32" customFormat="1" ht="12.75" customHeight="1" x14ac:dyDescent="0.2">
      <c r="H6756" s="36"/>
    </row>
    <row r="6757" spans="8:8" s="32" customFormat="1" ht="12.75" customHeight="1" x14ac:dyDescent="0.2">
      <c r="H6757" s="36"/>
    </row>
    <row r="6758" spans="8:8" s="32" customFormat="1" ht="12.75" customHeight="1" x14ac:dyDescent="0.2">
      <c r="H6758" s="36"/>
    </row>
    <row r="6759" spans="8:8" s="32" customFormat="1" ht="12.75" customHeight="1" x14ac:dyDescent="0.2">
      <c r="H6759" s="36"/>
    </row>
    <row r="6760" spans="8:8" s="32" customFormat="1" ht="12.75" customHeight="1" x14ac:dyDescent="0.2">
      <c r="H6760" s="36"/>
    </row>
    <row r="6761" spans="8:8" s="32" customFormat="1" ht="12.75" customHeight="1" x14ac:dyDescent="0.2">
      <c r="H6761" s="36"/>
    </row>
    <row r="6762" spans="8:8" s="32" customFormat="1" ht="12.75" customHeight="1" x14ac:dyDescent="0.2">
      <c r="H6762" s="36"/>
    </row>
    <row r="6763" spans="8:8" s="32" customFormat="1" ht="12.75" customHeight="1" x14ac:dyDescent="0.2">
      <c r="H6763" s="36"/>
    </row>
    <row r="6764" spans="8:8" s="32" customFormat="1" ht="12.75" customHeight="1" x14ac:dyDescent="0.2">
      <c r="H6764" s="36"/>
    </row>
    <row r="6765" spans="8:8" s="32" customFormat="1" ht="12.75" customHeight="1" x14ac:dyDescent="0.2">
      <c r="H6765" s="36"/>
    </row>
    <row r="6766" spans="8:8" s="32" customFormat="1" ht="12.75" customHeight="1" x14ac:dyDescent="0.2">
      <c r="H6766" s="36"/>
    </row>
    <row r="6767" spans="8:8" s="32" customFormat="1" ht="12.75" customHeight="1" x14ac:dyDescent="0.2">
      <c r="H6767" s="36"/>
    </row>
    <row r="6768" spans="8:8" s="32" customFormat="1" ht="12.75" customHeight="1" x14ac:dyDescent="0.2">
      <c r="H6768" s="36"/>
    </row>
    <row r="6769" spans="8:8" s="32" customFormat="1" ht="12.75" customHeight="1" x14ac:dyDescent="0.2">
      <c r="H6769" s="36"/>
    </row>
    <row r="6770" spans="8:8" s="32" customFormat="1" ht="12.75" customHeight="1" x14ac:dyDescent="0.2">
      <c r="H6770" s="36"/>
    </row>
    <row r="6771" spans="8:8" s="32" customFormat="1" ht="12.75" customHeight="1" x14ac:dyDescent="0.2">
      <c r="H6771" s="36"/>
    </row>
    <row r="6772" spans="8:8" s="32" customFormat="1" ht="12.75" customHeight="1" x14ac:dyDescent="0.2">
      <c r="H6772" s="36"/>
    </row>
    <row r="6773" spans="8:8" s="32" customFormat="1" ht="12.75" customHeight="1" x14ac:dyDescent="0.2">
      <c r="H6773" s="36"/>
    </row>
    <row r="6774" spans="8:8" s="32" customFormat="1" ht="12.75" customHeight="1" x14ac:dyDescent="0.2">
      <c r="H6774" s="36"/>
    </row>
    <row r="6775" spans="8:8" s="32" customFormat="1" ht="12.75" customHeight="1" x14ac:dyDescent="0.2">
      <c r="H6775" s="36"/>
    </row>
    <row r="6776" spans="8:8" s="32" customFormat="1" ht="12.75" customHeight="1" x14ac:dyDescent="0.2">
      <c r="H6776" s="36"/>
    </row>
    <row r="6777" spans="8:8" s="32" customFormat="1" ht="12.75" customHeight="1" x14ac:dyDescent="0.2">
      <c r="H6777" s="36"/>
    </row>
    <row r="6778" spans="8:8" s="32" customFormat="1" ht="12.75" customHeight="1" x14ac:dyDescent="0.2">
      <c r="H6778" s="36"/>
    </row>
    <row r="6779" spans="8:8" s="32" customFormat="1" ht="12.75" customHeight="1" x14ac:dyDescent="0.2">
      <c r="H6779" s="36"/>
    </row>
    <row r="6780" spans="8:8" s="32" customFormat="1" ht="12.75" customHeight="1" x14ac:dyDescent="0.2">
      <c r="H6780" s="36"/>
    </row>
    <row r="6781" spans="8:8" s="32" customFormat="1" ht="12.75" customHeight="1" x14ac:dyDescent="0.2">
      <c r="H6781" s="36"/>
    </row>
    <row r="6782" spans="8:8" s="32" customFormat="1" ht="12.75" customHeight="1" x14ac:dyDescent="0.2">
      <c r="H6782" s="36"/>
    </row>
    <row r="6783" spans="8:8" s="32" customFormat="1" ht="12.75" customHeight="1" x14ac:dyDescent="0.2">
      <c r="H6783" s="36"/>
    </row>
    <row r="6784" spans="8:8" s="32" customFormat="1" ht="12.75" customHeight="1" x14ac:dyDescent="0.2">
      <c r="H6784" s="36"/>
    </row>
    <row r="6785" spans="8:8" s="32" customFormat="1" ht="12.75" customHeight="1" x14ac:dyDescent="0.2">
      <c r="H6785" s="36"/>
    </row>
    <row r="6786" spans="8:8" s="32" customFormat="1" ht="12.75" customHeight="1" x14ac:dyDescent="0.2">
      <c r="H6786" s="36"/>
    </row>
    <row r="6787" spans="8:8" s="32" customFormat="1" ht="12.75" customHeight="1" x14ac:dyDescent="0.2">
      <c r="H6787" s="36"/>
    </row>
    <row r="6788" spans="8:8" s="32" customFormat="1" ht="12.75" customHeight="1" x14ac:dyDescent="0.2">
      <c r="H6788" s="36"/>
    </row>
    <row r="6789" spans="8:8" s="32" customFormat="1" ht="12.75" customHeight="1" x14ac:dyDescent="0.2">
      <c r="H6789" s="36"/>
    </row>
    <row r="6790" spans="8:8" s="32" customFormat="1" ht="12.75" customHeight="1" x14ac:dyDescent="0.2">
      <c r="H6790" s="36"/>
    </row>
    <row r="6791" spans="8:8" s="32" customFormat="1" ht="12.75" customHeight="1" x14ac:dyDescent="0.2">
      <c r="H6791" s="36"/>
    </row>
    <row r="6792" spans="8:8" s="32" customFormat="1" ht="12.75" customHeight="1" x14ac:dyDescent="0.2">
      <c r="H6792" s="36"/>
    </row>
    <row r="6793" spans="8:8" s="32" customFormat="1" ht="12.75" customHeight="1" x14ac:dyDescent="0.2">
      <c r="H6793" s="36"/>
    </row>
    <row r="6794" spans="8:8" s="32" customFormat="1" ht="12.75" customHeight="1" x14ac:dyDescent="0.2">
      <c r="H6794" s="36"/>
    </row>
    <row r="6795" spans="8:8" s="32" customFormat="1" ht="12.75" customHeight="1" x14ac:dyDescent="0.2">
      <c r="H6795" s="36"/>
    </row>
    <row r="6796" spans="8:8" s="32" customFormat="1" ht="12.75" customHeight="1" x14ac:dyDescent="0.2">
      <c r="H6796" s="36"/>
    </row>
    <row r="6797" spans="8:8" s="32" customFormat="1" ht="12.75" customHeight="1" x14ac:dyDescent="0.2">
      <c r="H6797" s="36"/>
    </row>
    <row r="6798" spans="8:8" s="32" customFormat="1" ht="12.75" customHeight="1" x14ac:dyDescent="0.2">
      <c r="H6798" s="36"/>
    </row>
    <row r="6799" spans="8:8" s="32" customFormat="1" ht="12.75" customHeight="1" x14ac:dyDescent="0.2">
      <c r="H6799" s="36"/>
    </row>
    <row r="6800" spans="8:8" s="32" customFormat="1" ht="12.75" customHeight="1" x14ac:dyDescent="0.2">
      <c r="H6800" s="36"/>
    </row>
    <row r="6801" spans="8:8" s="32" customFormat="1" ht="12.75" customHeight="1" x14ac:dyDescent="0.2">
      <c r="H6801" s="36"/>
    </row>
    <row r="6802" spans="8:8" s="32" customFormat="1" ht="12.75" customHeight="1" x14ac:dyDescent="0.2">
      <c r="H6802" s="36"/>
    </row>
    <row r="6803" spans="8:8" s="32" customFormat="1" ht="12.75" customHeight="1" x14ac:dyDescent="0.2">
      <c r="H6803" s="36"/>
    </row>
    <row r="6804" spans="8:8" s="32" customFormat="1" ht="12.75" customHeight="1" x14ac:dyDescent="0.2">
      <c r="H6804" s="36"/>
    </row>
    <row r="6805" spans="8:8" s="32" customFormat="1" ht="12.75" customHeight="1" x14ac:dyDescent="0.2">
      <c r="H6805" s="36"/>
    </row>
    <row r="6806" spans="8:8" s="32" customFormat="1" ht="12.75" customHeight="1" x14ac:dyDescent="0.2">
      <c r="H6806" s="36"/>
    </row>
    <row r="6807" spans="8:8" s="32" customFormat="1" ht="12.75" customHeight="1" x14ac:dyDescent="0.2">
      <c r="H6807" s="36"/>
    </row>
    <row r="6808" spans="8:8" s="32" customFormat="1" ht="12.75" customHeight="1" x14ac:dyDescent="0.2">
      <c r="H6808" s="36"/>
    </row>
    <row r="6809" spans="8:8" s="32" customFormat="1" ht="12.75" customHeight="1" x14ac:dyDescent="0.2">
      <c r="H6809" s="36"/>
    </row>
    <row r="6810" spans="8:8" s="32" customFormat="1" ht="12.75" customHeight="1" x14ac:dyDescent="0.2">
      <c r="H6810" s="36"/>
    </row>
    <row r="6811" spans="8:8" s="32" customFormat="1" ht="12.75" customHeight="1" x14ac:dyDescent="0.2">
      <c r="H6811" s="36"/>
    </row>
    <row r="6812" spans="8:8" s="32" customFormat="1" ht="12.75" customHeight="1" x14ac:dyDescent="0.2">
      <c r="H6812" s="36"/>
    </row>
    <row r="6813" spans="8:8" s="32" customFormat="1" ht="12.75" customHeight="1" x14ac:dyDescent="0.2">
      <c r="H6813" s="36"/>
    </row>
    <row r="6814" spans="8:8" s="32" customFormat="1" ht="12.75" customHeight="1" x14ac:dyDescent="0.2">
      <c r="H6814" s="36"/>
    </row>
    <row r="6815" spans="8:8" s="32" customFormat="1" ht="12.75" customHeight="1" x14ac:dyDescent="0.2">
      <c r="H6815" s="36"/>
    </row>
    <row r="6816" spans="8:8" s="32" customFormat="1" ht="12.75" customHeight="1" x14ac:dyDescent="0.2">
      <c r="H6816" s="36"/>
    </row>
    <row r="6817" spans="8:8" s="32" customFormat="1" ht="12.75" customHeight="1" x14ac:dyDescent="0.2">
      <c r="H6817" s="36"/>
    </row>
    <row r="6818" spans="8:8" s="32" customFormat="1" ht="12.75" customHeight="1" x14ac:dyDescent="0.2">
      <c r="H6818" s="36"/>
    </row>
    <row r="6819" spans="8:8" s="32" customFormat="1" ht="12.75" customHeight="1" x14ac:dyDescent="0.2">
      <c r="H6819" s="36"/>
    </row>
    <row r="6820" spans="8:8" s="32" customFormat="1" ht="12.75" customHeight="1" x14ac:dyDescent="0.2">
      <c r="H6820" s="36"/>
    </row>
    <row r="6821" spans="8:8" s="32" customFormat="1" ht="12.75" customHeight="1" x14ac:dyDescent="0.2">
      <c r="H6821" s="36"/>
    </row>
    <row r="6822" spans="8:8" s="32" customFormat="1" ht="12.75" customHeight="1" x14ac:dyDescent="0.2">
      <c r="H6822" s="36"/>
    </row>
    <row r="6823" spans="8:8" s="32" customFormat="1" ht="12.75" customHeight="1" x14ac:dyDescent="0.2">
      <c r="H6823" s="36"/>
    </row>
    <row r="6824" spans="8:8" s="32" customFormat="1" ht="12.75" customHeight="1" x14ac:dyDescent="0.2">
      <c r="H6824" s="36"/>
    </row>
    <row r="6825" spans="8:8" s="32" customFormat="1" ht="12.75" customHeight="1" x14ac:dyDescent="0.2">
      <c r="H6825" s="36"/>
    </row>
    <row r="6826" spans="8:8" s="32" customFormat="1" ht="12.75" customHeight="1" x14ac:dyDescent="0.2">
      <c r="H6826" s="36"/>
    </row>
    <row r="6827" spans="8:8" s="32" customFormat="1" ht="12.75" customHeight="1" x14ac:dyDescent="0.2">
      <c r="H6827" s="36"/>
    </row>
    <row r="6828" spans="8:8" s="32" customFormat="1" ht="12.75" customHeight="1" x14ac:dyDescent="0.2">
      <c r="H6828" s="36"/>
    </row>
    <row r="6829" spans="8:8" s="32" customFormat="1" ht="12.75" customHeight="1" x14ac:dyDescent="0.2">
      <c r="H6829" s="36"/>
    </row>
    <row r="6830" spans="8:8" s="32" customFormat="1" ht="12.75" customHeight="1" x14ac:dyDescent="0.2">
      <c r="H6830" s="36"/>
    </row>
    <row r="6831" spans="8:8" s="32" customFormat="1" ht="12.75" customHeight="1" x14ac:dyDescent="0.2">
      <c r="H6831" s="36"/>
    </row>
    <row r="6832" spans="8:8" s="32" customFormat="1" ht="12.75" customHeight="1" x14ac:dyDescent="0.2">
      <c r="H6832" s="36"/>
    </row>
    <row r="6833" spans="8:8" s="32" customFormat="1" ht="12.75" customHeight="1" x14ac:dyDescent="0.2">
      <c r="H6833" s="36"/>
    </row>
    <row r="6834" spans="8:8" s="32" customFormat="1" ht="12.75" customHeight="1" x14ac:dyDescent="0.2">
      <c r="H6834" s="36"/>
    </row>
    <row r="6835" spans="8:8" s="32" customFormat="1" ht="12.75" customHeight="1" x14ac:dyDescent="0.2">
      <c r="H6835" s="36"/>
    </row>
    <row r="6836" spans="8:8" s="32" customFormat="1" ht="12.75" customHeight="1" x14ac:dyDescent="0.2">
      <c r="H6836" s="36"/>
    </row>
    <row r="6837" spans="8:8" s="32" customFormat="1" ht="12.75" customHeight="1" x14ac:dyDescent="0.2">
      <c r="H6837" s="36"/>
    </row>
    <row r="6838" spans="8:8" s="32" customFormat="1" ht="12.75" customHeight="1" x14ac:dyDescent="0.2">
      <c r="H6838" s="36"/>
    </row>
    <row r="6839" spans="8:8" s="32" customFormat="1" ht="12.75" customHeight="1" x14ac:dyDescent="0.2">
      <c r="H6839" s="36"/>
    </row>
    <row r="6840" spans="8:8" s="32" customFormat="1" ht="12.75" customHeight="1" x14ac:dyDescent="0.2">
      <c r="H6840" s="36"/>
    </row>
    <row r="6841" spans="8:8" s="32" customFormat="1" ht="12.75" customHeight="1" x14ac:dyDescent="0.2">
      <c r="H6841" s="36"/>
    </row>
    <row r="6842" spans="8:8" s="32" customFormat="1" ht="12.75" customHeight="1" x14ac:dyDescent="0.2">
      <c r="H6842" s="36"/>
    </row>
    <row r="6843" spans="8:8" s="32" customFormat="1" ht="12.75" customHeight="1" x14ac:dyDescent="0.2">
      <c r="H6843" s="36"/>
    </row>
    <row r="6844" spans="8:8" s="32" customFormat="1" ht="12.75" customHeight="1" x14ac:dyDescent="0.2">
      <c r="H6844" s="36"/>
    </row>
    <row r="6845" spans="8:8" s="32" customFormat="1" ht="12.75" customHeight="1" x14ac:dyDescent="0.2">
      <c r="H6845" s="36"/>
    </row>
    <row r="6846" spans="8:8" s="32" customFormat="1" ht="12.75" customHeight="1" x14ac:dyDescent="0.2">
      <c r="H6846" s="36"/>
    </row>
    <row r="6847" spans="8:8" s="32" customFormat="1" ht="12.75" customHeight="1" x14ac:dyDescent="0.2">
      <c r="H6847" s="36"/>
    </row>
    <row r="6848" spans="8:8" s="32" customFormat="1" ht="12.75" customHeight="1" x14ac:dyDescent="0.2">
      <c r="H6848" s="36"/>
    </row>
    <row r="6849" spans="8:8" s="32" customFormat="1" ht="12.75" customHeight="1" x14ac:dyDescent="0.2">
      <c r="H6849" s="36"/>
    </row>
    <row r="6850" spans="8:8" s="32" customFormat="1" ht="12.75" customHeight="1" x14ac:dyDescent="0.2">
      <c r="H6850" s="36"/>
    </row>
    <row r="6851" spans="8:8" s="32" customFormat="1" ht="12.75" customHeight="1" x14ac:dyDescent="0.2">
      <c r="H6851" s="36"/>
    </row>
    <row r="6852" spans="8:8" s="32" customFormat="1" ht="12.75" customHeight="1" x14ac:dyDescent="0.2">
      <c r="H6852" s="36"/>
    </row>
    <row r="6853" spans="8:8" s="32" customFormat="1" ht="12.75" customHeight="1" x14ac:dyDescent="0.2">
      <c r="H6853" s="36"/>
    </row>
    <row r="6854" spans="8:8" s="32" customFormat="1" ht="12.75" customHeight="1" x14ac:dyDescent="0.2">
      <c r="H6854" s="36"/>
    </row>
    <row r="6855" spans="8:8" s="32" customFormat="1" ht="12.75" customHeight="1" x14ac:dyDescent="0.2">
      <c r="H6855" s="36"/>
    </row>
    <row r="6856" spans="8:8" s="32" customFormat="1" ht="12.75" customHeight="1" x14ac:dyDescent="0.2">
      <c r="H6856" s="36"/>
    </row>
    <row r="6857" spans="8:8" s="32" customFormat="1" ht="12.75" customHeight="1" x14ac:dyDescent="0.2">
      <c r="H6857" s="36"/>
    </row>
    <row r="6858" spans="8:8" s="32" customFormat="1" ht="12.75" customHeight="1" x14ac:dyDescent="0.2">
      <c r="H6858" s="36"/>
    </row>
    <row r="6859" spans="8:8" s="32" customFormat="1" ht="12.75" customHeight="1" x14ac:dyDescent="0.2">
      <c r="H6859" s="36"/>
    </row>
    <row r="6860" spans="8:8" s="32" customFormat="1" ht="12.75" customHeight="1" x14ac:dyDescent="0.2">
      <c r="H6860" s="36"/>
    </row>
    <row r="6861" spans="8:8" s="32" customFormat="1" ht="12.75" customHeight="1" x14ac:dyDescent="0.2">
      <c r="H6861" s="36"/>
    </row>
    <row r="6862" spans="8:8" s="32" customFormat="1" ht="12.75" customHeight="1" x14ac:dyDescent="0.2">
      <c r="H6862" s="36"/>
    </row>
    <row r="6863" spans="8:8" s="32" customFormat="1" ht="12.75" customHeight="1" x14ac:dyDescent="0.2">
      <c r="H6863" s="36"/>
    </row>
    <row r="6864" spans="8:8" s="32" customFormat="1" ht="12.75" customHeight="1" x14ac:dyDescent="0.2">
      <c r="H6864" s="36"/>
    </row>
    <row r="6865" spans="8:8" s="32" customFormat="1" ht="12.75" customHeight="1" x14ac:dyDescent="0.2">
      <c r="H6865" s="36"/>
    </row>
    <row r="6866" spans="8:8" s="32" customFormat="1" ht="12.75" customHeight="1" x14ac:dyDescent="0.2">
      <c r="H6866" s="36"/>
    </row>
    <row r="6867" spans="8:8" s="32" customFormat="1" ht="12.75" customHeight="1" x14ac:dyDescent="0.2">
      <c r="H6867" s="36"/>
    </row>
    <row r="6868" spans="8:8" s="32" customFormat="1" ht="12.75" customHeight="1" x14ac:dyDescent="0.2">
      <c r="H6868" s="36"/>
    </row>
    <row r="6869" spans="8:8" s="32" customFormat="1" ht="12.75" customHeight="1" x14ac:dyDescent="0.2">
      <c r="H6869" s="36"/>
    </row>
    <row r="6870" spans="8:8" s="32" customFormat="1" ht="12.75" customHeight="1" x14ac:dyDescent="0.2">
      <c r="H6870" s="36"/>
    </row>
    <row r="6871" spans="8:8" s="32" customFormat="1" ht="12.75" customHeight="1" x14ac:dyDescent="0.2">
      <c r="H6871" s="36"/>
    </row>
    <row r="6872" spans="8:8" s="32" customFormat="1" ht="12.75" customHeight="1" x14ac:dyDescent="0.2">
      <c r="H6872" s="36"/>
    </row>
    <row r="6873" spans="8:8" s="32" customFormat="1" ht="12.75" customHeight="1" x14ac:dyDescent="0.2">
      <c r="H6873" s="36"/>
    </row>
    <row r="6874" spans="8:8" s="32" customFormat="1" ht="12.75" customHeight="1" x14ac:dyDescent="0.2">
      <c r="H6874" s="36"/>
    </row>
    <row r="6875" spans="8:8" s="32" customFormat="1" ht="12.75" customHeight="1" x14ac:dyDescent="0.2">
      <c r="H6875" s="36"/>
    </row>
    <row r="6876" spans="8:8" s="32" customFormat="1" ht="12.75" customHeight="1" x14ac:dyDescent="0.2">
      <c r="H6876" s="36"/>
    </row>
    <row r="6877" spans="8:8" s="32" customFormat="1" ht="12.75" customHeight="1" x14ac:dyDescent="0.2">
      <c r="H6877" s="36"/>
    </row>
    <row r="6878" spans="8:8" s="32" customFormat="1" ht="12.75" customHeight="1" x14ac:dyDescent="0.2">
      <c r="H6878" s="36"/>
    </row>
    <row r="6879" spans="8:8" s="32" customFormat="1" ht="12.75" customHeight="1" x14ac:dyDescent="0.2">
      <c r="H6879" s="36"/>
    </row>
    <row r="6880" spans="8:8" s="32" customFormat="1" ht="12.75" customHeight="1" x14ac:dyDescent="0.2">
      <c r="H6880" s="36"/>
    </row>
    <row r="6881" spans="8:8" s="32" customFormat="1" ht="12.75" customHeight="1" x14ac:dyDescent="0.2">
      <c r="H6881" s="36"/>
    </row>
    <row r="6882" spans="8:8" s="32" customFormat="1" ht="12.75" customHeight="1" x14ac:dyDescent="0.2">
      <c r="H6882" s="36"/>
    </row>
    <row r="6883" spans="8:8" s="32" customFormat="1" ht="12.75" customHeight="1" x14ac:dyDescent="0.2">
      <c r="H6883" s="36"/>
    </row>
    <row r="6884" spans="8:8" s="32" customFormat="1" ht="12.75" customHeight="1" x14ac:dyDescent="0.2">
      <c r="H6884" s="36"/>
    </row>
    <row r="6885" spans="8:8" s="32" customFormat="1" ht="12.75" customHeight="1" x14ac:dyDescent="0.2">
      <c r="H6885" s="36"/>
    </row>
    <row r="6886" spans="8:8" s="32" customFormat="1" ht="12.75" customHeight="1" x14ac:dyDescent="0.2">
      <c r="H6886" s="36"/>
    </row>
    <row r="6887" spans="8:8" s="32" customFormat="1" ht="12.75" customHeight="1" x14ac:dyDescent="0.2">
      <c r="H6887" s="36"/>
    </row>
    <row r="6888" spans="8:8" s="32" customFormat="1" ht="12.75" customHeight="1" x14ac:dyDescent="0.2">
      <c r="H6888" s="36"/>
    </row>
    <row r="6889" spans="8:8" s="32" customFormat="1" ht="12.75" customHeight="1" x14ac:dyDescent="0.2">
      <c r="H6889" s="36"/>
    </row>
    <row r="6890" spans="8:8" s="32" customFormat="1" ht="12.75" customHeight="1" x14ac:dyDescent="0.2">
      <c r="H6890" s="36"/>
    </row>
    <row r="6891" spans="8:8" s="32" customFormat="1" ht="12.75" customHeight="1" x14ac:dyDescent="0.2">
      <c r="H6891" s="36"/>
    </row>
    <row r="6892" spans="8:8" s="32" customFormat="1" ht="12.75" customHeight="1" x14ac:dyDescent="0.2">
      <c r="H6892" s="36"/>
    </row>
    <row r="6893" spans="8:8" s="32" customFormat="1" ht="12.75" customHeight="1" x14ac:dyDescent="0.2">
      <c r="H6893" s="36"/>
    </row>
    <row r="6894" spans="8:8" s="32" customFormat="1" ht="12.75" customHeight="1" x14ac:dyDescent="0.2">
      <c r="H6894" s="36"/>
    </row>
    <row r="6895" spans="8:8" s="32" customFormat="1" ht="12.75" customHeight="1" x14ac:dyDescent="0.2">
      <c r="H6895" s="36"/>
    </row>
    <row r="6896" spans="8:8" s="32" customFormat="1" ht="12.75" customHeight="1" x14ac:dyDescent="0.2">
      <c r="H6896" s="36"/>
    </row>
    <row r="6897" spans="8:8" s="32" customFormat="1" ht="12.75" customHeight="1" x14ac:dyDescent="0.2">
      <c r="H6897" s="36"/>
    </row>
    <row r="6898" spans="8:8" s="32" customFormat="1" ht="12.75" customHeight="1" x14ac:dyDescent="0.2">
      <c r="H6898" s="36"/>
    </row>
    <row r="6899" spans="8:8" s="32" customFormat="1" ht="12.75" customHeight="1" x14ac:dyDescent="0.2">
      <c r="H6899" s="36"/>
    </row>
    <row r="6900" spans="8:8" s="32" customFormat="1" ht="12.75" customHeight="1" x14ac:dyDescent="0.2">
      <c r="H6900" s="36"/>
    </row>
    <row r="6901" spans="8:8" s="32" customFormat="1" ht="12.75" customHeight="1" x14ac:dyDescent="0.2">
      <c r="H6901" s="36"/>
    </row>
    <row r="6902" spans="8:8" s="32" customFormat="1" ht="12.75" customHeight="1" x14ac:dyDescent="0.2">
      <c r="H6902" s="36"/>
    </row>
    <row r="6903" spans="8:8" s="32" customFormat="1" ht="12.75" customHeight="1" x14ac:dyDescent="0.2">
      <c r="H6903" s="36"/>
    </row>
    <row r="6904" spans="8:8" s="32" customFormat="1" ht="12.75" customHeight="1" x14ac:dyDescent="0.2">
      <c r="H6904" s="36"/>
    </row>
    <row r="6905" spans="8:8" s="32" customFormat="1" ht="12.75" customHeight="1" x14ac:dyDescent="0.2">
      <c r="H6905" s="36"/>
    </row>
    <row r="6906" spans="8:8" s="32" customFormat="1" ht="12.75" customHeight="1" x14ac:dyDescent="0.2">
      <c r="H6906" s="36"/>
    </row>
    <row r="6907" spans="8:8" s="32" customFormat="1" ht="12.75" customHeight="1" x14ac:dyDescent="0.2">
      <c r="H6907" s="36"/>
    </row>
    <row r="6908" spans="8:8" s="32" customFormat="1" ht="12.75" customHeight="1" x14ac:dyDescent="0.2">
      <c r="H6908" s="36"/>
    </row>
    <row r="6909" spans="8:8" s="32" customFormat="1" ht="12.75" customHeight="1" x14ac:dyDescent="0.2">
      <c r="H6909" s="36"/>
    </row>
    <row r="6910" spans="8:8" s="32" customFormat="1" ht="12.75" customHeight="1" x14ac:dyDescent="0.2">
      <c r="H6910" s="36"/>
    </row>
    <row r="6911" spans="8:8" s="32" customFormat="1" ht="12.75" customHeight="1" x14ac:dyDescent="0.2">
      <c r="H6911" s="36"/>
    </row>
    <row r="6912" spans="8:8" s="32" customFormat="1" ht="12.75" customHeight="1" x14ac:dyDescent="0.2">
      <c r="H6912" s="36"/>
    </row>
    <row r="6913" spans="8:8" s="32" customFormat="1" ht="12.75" customHeight="1" x14ac:dyDescent="0.2">
      <c r="H6913" s="36"/>
    </row>
    <row r="6914" spans="8:8" s="32" customFormat="1" ht="12.75" customHeight="1" x14ac:dyDescent="0.2">
      <c r="H6914" s="36"/>
    </row>
    <row r="6915" spans="8:8" s="32" customFormat="1" ht="12.75" customHeight="1" x14ac:dyDescent="0.2">
      <c r="H6915" s="36"/>
    </row>
    <row r="6916" spans="8:8" s="32" customFormat="1" ht="12.75" customHeight="1" x14ac:dyDescent="0.2">
      <c r="H6916" s="36"/>
    </row>
    <row r="6917" spans="8:8" s="32" customFormat="1" ht="12.75" customHeight="1" x14ac:dyDescent="0.2">
      <c r="H6917" s="36"/>
    </row>
    <row r="6918" spans="8:8" s="32" customFormat="1" ht="12.75" customHeight="1" x14ac:dyDescent="0.2">
      <c r="H6918" s="36"/>
    </row>
    <row r="6919" spans="8:8" s="32" customFormat="1" ht="12.75" customHeight="1" x14ac:dyDescent="0.2">
      <c r="H6919" s="36"/>
    </row>
    <row r="6920" spans="8:8" s="32" customFormat="1" ht="12.75" customHeight="1" x14ac:dyDescent="0.2">
      <c r="H6920" s="36"/>
    </row>
    <row r="6921" spans="8:8" s="32" customFormat="1" ht="12.75" customHeight="1" x14ac:dyDescent="0.2">
      <c r="H6921" s="36"/>
    </row>
    <row r="6922" spans="8:8" s="32" customFormat="1" ht="12.75" customHeight="1" x14ac:dyDescent="0.2">
      <c r="H6922" s="36"/>
    </row>
    <row r="6923" spans="8:8" s="32" customFormat="1" ht="12.75" customHeight="1" x14ac:dyDescent="0.2">
      <c r="H6923" s="36"/>
    </row>
    <row r="6924" spans="8:8" s="32" customFormat="1" ht="12.75" customHeight="1" x14ac:dyDescent="0.2">
      <c r="H6924" s="36"/>
    </row>
    <row r="6925" spans="8:8" s="32" customFormat="1" ht="12.75" customHeight="1" x14ac:dyDescent="0.2">
      <c r="H6925" s="36"/>
    </row>
    <row r="6926" spans="8:8" s="32" customFormat="1" ht="12.75" customHeight="1" x14ac:dyDescent="0.2">
      <c r="H6926" s="36"/>
    </row>
    <row r="6927" spans="8:8" s="32" customFormat="1" ht="12.75" customHeight="1" x14ac:dyDescent="0.2">
      <c r="H6927" s="36"/>
    </row>
    <row r="6928" spans="8:8" s="32" customFormat="1" ht="12.75" customHeight="1" x14ac:dyDescent="0.2">
      <c r="H6928" s="36"/>
    </row>
    <row r="6929" spans="8:8" s="32" customFormat="1" ht="12.75" customHeight="1" x14ac:dyDescent="0.2">
      <c r="H6929" s="36"/>
    </row>
    <row r="6930" spans="8:8" s="32" customFormat="1" ht="12.75" customHeight="1" x14ac:dyDescent="0.2">
      <c r="H6930" s="36"/>
    </row>
    <row r="6931" spans="8:8" s="32" customFormat="1" ht="12.75" customHeight="1" x14ac:dyDescent="0.2">
      <c r="H6931" s="36"/>
    </row>
    <row r="6932" spans="8:8" s="32" customFormat="1" ht="12.75" customHeight="1" x14ac:dyDescent="0.2">
      <c r="H6932" s="36"/>
    </row>
    <row r="6933" spans="8:8" s="32" customFormat="1" ht="12.75" customHeight="1" x14ac:dyDescent="0.2">
      <c r="H6933" s="36"/>
    </row>
    <row r="6934" spans="8:8" s="32" customFormat="1" ht="12.75" customHeight="1" x14ac:dyDescent="0.2">
      <c r="H6934" s="36"/>
    </row>
    <row r="6935" spans="8:8" s="32" customFormat="1" ht="12.75" customHeight="1" x14ac:dyDescent="0.2">
      <c r="H6935" s="36"/>
    </row>
    <row r="6936" spans="8:8" s="32" customFormat="1" ht="12.75" customHeight="1" x14ac:dyDescent="0.2">
      <c r="H6936" s="36"/>
    </row>
    <row r="6937" spans="8:8" s="32" customFormat="1" ht="12.75" customHeight="1" x14ac:dyDescent="0.2">
      <c r="H6937" s="36"/>
    </row>
    <row r="6938" spans="8:8" s="32" customFormat="1" ht="12.75" customHeight="1" x14ac:dyDescent="0.2">
      <c r="H6938" s="36"/>
    </row>
    <row r="6939" spans="8:8" s="32" customFormat="1" ht="12.75" customHeight="1" x14ac:dyDescent="0.2">
      <c r="H6939" s="36"/>
    </row>
    <row r="6940" spans="8:8" s="32" customFormat="1" ht="12.75" customHeight="1" x14ac:dyDescent="0.2">
      <c r="H6940" s="36"/>
    </row>
    <row r="6941" spans="8:8" s="32" customFormat="1" ht="12.75" customHeight="1" x14ac:dyDescent="0.2">
      <c r="H6941" s="36"/>
    </row>
    <row r="6942" spans="8:8" s="32" customFormat="1" ht="12.75" customHeight="1" x14ac:dyDescent="0.2">
      <c r="H6942" s="36"/>
    </row>
    <row r="6943" spans="8:8" s="32" customFormat="1" ht="12.75" customHeight="1" x14ac:dyDescent="0.2">
      <c r="H6943" s="36"/>
    </row>
    <row r="6944" spans="8:8" s="32" customFormat="1" ht="12.75" customHeight="1" x14ac:dyDescent="0.2">
      <c r="H6944" s="36"/>
    </row>
    <row r="6945" spans="8:8" s="32" customFormat="1" ht="12.75" customHeight="1" x14ac:dyDescent="0.2">
      <c r="H6945" s="36"/>
    </row>
    <row r="6946" spans="8:8" s="32" customFormat="1" ht="12.75" customHeight="1" x14ac:dyDescent="0.2">
      <c r="H6946" s="36"/>
    </row>
    <row r="6947" spans="8:8" s="32" customFormat="1" ht="12.75" customHeight="1" x14ac:dyDescent="0.2">
      <c r="H6947" s="36"/>
    </row>
    <row r="6948" spans="8:8" s="32" customFormat="1" ht="12.75" customHeight="1" x14ac:dyDescent="0.2">
      <c r="H6948" s="36"/>
    </row>
    <row r="6949" spans="8:8" s="32" customFormat="1" ht="12.75" customHeight="1" x14ac:dyDescent="0.2">
      <c r="H6949" s="36"/>
    </row>
    <row r="6950" spans="8:8" s="32" customFormat="1" ht="12.75" customHeight="1" x14ac:dyDescent="0.2">
      <c r="H6950" s="36"/>
    </row>
    <row r="6951" spans="8:8" s="32" customFormat="1" ht="12.75" customHeight="1" x14ac:dyDescent="0.2">
      <c r="H6951" s="36"/>
    </row>
    <row r="6952" spans="8:8" s="32" customFormat="1" ht="12.75" customHeight="1" x14ac:dyDescent="0.2">
      <c r="H6952" s="36"/>
    </row>
    <row r="6953" spans="8:8" s="32" customFormat="1" ht="12.75" customHeight="1" x14ac:dyDescent="0.2">
      <c r="H6953" s="36"/>
    </row>
    <row r="6954" spans="8:8" s="32" customFormat="1" ht="12.75" customHeight="1" x14ac:dyDescent="0.2">
      <c r="H6954" s="36"/>
    </row>
    <row r="6955" spans="8:8" s="32" customFormat="1" ht="12.75" customHeight="1" x14ac:dyDescent="0.2">
      <c r="H6955" s="36"/>
    </row>
    <row r="6956" spans="8:8" s="32" customFormat="1" ht="12.75" customHeight="1" x14ac:dyDescent="0.2">
      <c r="H6956" s="36"/>
    </row>
    <row r="6957" spans="8:8" s="32" customFormat="1" ht="12.75" customHeight="1" x14ac:dyDescent="0.2">
      <c r="H6957" s="36"/>
    </row>
    <row r="6958" spans="8:8" s="32" customFormat="1" ht="12.75" customHeight="1" x14ac:dyDescent="0.2">
      <c r="H6958" s="36"/>
    </row>
    <row r="6959" spans="8:8" s="32" customFormat="1" ht="12.75" customHeight="1" x14ac:dyDescent="0.2">
      <c r="H6959" s="36"/>
    </row>
    <row r="6960" spans="8:8" s="32" customFormat="1" ht="12.75" customHeight="1" x14ac:dyDescent="0.2">
      <c r="H6960" s="36"/>
    </row>
    <row r="6961" spans="8:8" s="32" customFormat="1" ht="12.75" customHeight="1" x14ac:dyDescent="0.2">
      <c r="H6961" s="36"/>
    </row>
    <row r="6962" spans="8:8" s="32" customFormat="1" ht="12.75" customHeight="1" x14ac:dyDescent="0.2">
      <c r="H6962" s="36"/>
    </row>
    <row r="6963" spans="8:8" s="32" customFormat="1" ht="12.75" customHeight="1" x14ac:dyDescent="0.2">
      <c r="H6963" s="36"/>
    </row>
    <row r="6964" spans="8:8" s="32" customFormat="1" ht="12.75" customHeight="1" x14ac:dyDescent="0.2">
      <c r="H6964" s="36"/>
    </row>
    <row r="6965" spans="8:8" s="32" customFormat="1" ht="12.75" customHeight="1" x14ac:dyDescent="0.2">
      <c r="H6965" s="36"/>
    </row>
    <row r="6966" spans="8:8" s="32" customFormat="1" ht="12.75" customHeight="1" x14ac:dyDescent="0.2">
      <c r="H6966" s="36"/>
    </row>
    <row r="6967" spans="8:8" s="32" customFormat="1" ht="12.75" customHeight="1" x14ac:dyDescent="0.2">
      <c r="H6967" s="36"/>
    </row>
    <row r="6968" spans="8:8" s="32" customFormat="1" ht="12.75" customHeight="1" x14ac:dyDescent="0.2">
      <c r="H6968" s="36"/>
    </row>
    <row r="6969" spans="8:8" s="32" customFormat="1" ht="12.75" customHeight="1" x14ac:dyDescent="0.2">
      <c r="H6969" s="36"/>
    </row>
    <row r="6970" spans="8:8" s="32" customFormat="1" ht="12.75" customHeight="1" x14ac:dyDescent="0.2">
      <c r="H6970" s="36"/>
    </row>
    <row r="6971" spans="8:8" s="32" customFormat="1" ht="12.75" customHeight="1" x14ac:dyDescent="0.2">
      <c r="H6971" s="36"/>
    </row>
    <row r="6972" spans="8:8" s="32" customFormat="1" ht="12.75" customHeight="1" x14ac:dyDescent="0.2">
      <c r="H6972" s="36"/>
    </row>
    <row r="6973" spans="8:8" s="32" customFormat="1" ht="12.75" customHeight="1" x14ac:dyDescent="0.2">
      <c r="H6973" s="36"/>
    </row>
    <row r="6974" spans="8:8" s="32" customFormat="1" ht="12.75" customHeight="1" x14ac:dyDescent="0.2">
      <c r="H6974" s="36"/>
    </row>
    <row r="6975" spans="8:8" s="32" customFormat="1" ht="12.75" customHeight="1" x14ac:dyDescent="0.2">
      <c r="H6975" s="36"/>
    </row>
    <row r="6976" spans="8:8" s="32" customFormat="1" ht="12.75" customHeight="1" x14ac:dyDescent="0.2">
      <c r="H6976" s="36"/>
    </row>
    <row r="6977" spans="8:8" s="32" customFormat="1" ht="12.75" customHeight="1" x14ac:dyDescent="0.2">
      <c r="H6977" s="36"/>
    </row>
    <row r="6978" spans="8:8" s="32" customFormat="1" ht="12.75" customHeight="1" x14ac:dyDescent="0.2">
      <c r="H6978" s="36"/>
    </row>
    <row r="6979" spans="8:8" s="32" customFormat="1" ht="12.75" customHeight="1" x14ac:dyDescent="0.2">
      <c r="H6979" s="36"/>
    </row>
    <row r="6980" spans="8:8" s="32" customFormat="1" ht="12.75" customHeight="1" x14ac:dyDescent="0.2">
      <c r="H6980" s="36"/>
    </row>
    <row r="6981" spans="8:8" s="32" customFormat="1" ht="12.75" customHeight="1" x14ac:dyDescent="0.2">
      <c r="H6981" s="36"/>
    </row>
    <row r="6982" spans="8:8" s="32" customFormat="1" ht="12.75" customHeight="1" x14ac:dyDescent="0.2">
      <c r="H6982" s="36"/>
    </row>
    <row r="6983" spans="8:8" s="32" customFormat="1" ht="12.75" customHeight="1" x14ac:dyDescent="0.2">
      <c r="H6983" s="36"/>
    </row>
    <row r="6984" spans="8:8" s="32" customFormat="1" ht="12.75" customHeight="1" x14ac:dyDescent="0.2">
      <c r="H6984" s="36"/>
    </row>
    <row r="6985" spans="8:8" s="32" customFormat="1" ht="12.75" customHeight="1" x14ac:dyDescent="0.2">
      <c r="H6985" s="36"/>
    </row>
    <row r="6986" spans="8:8" s="32" customFormat="1" ht="12.75" customHeight="1" x14ac:dyDescent="0.2">
      <c r="H6986" s="36"/>
    </row>
    <row r="6987" spans="8:8" s="32" customFormat="1" ht="12.75" customHeight="1" x14ac:dyDescent="0.2">
      <c r="H6987" s="36"/>
    </row>
    <row r="6988" spans="8:8" s="32" customFormat="1" ht="12.75" customHeight="1" x14ac:dyDescent="0.2">
      <c r="H6988" s="36"/>
    </row>
    <row r="6989" spans="8:8" s="32" customFormat="1" ht="12.75" customHeight="1" x14ac:dyDescent="0.2">
      <c r="H6989" s="36"/>
    </row>
    <row r="6990" spans="8:8" s="32" customFormat="1" ht="12.75" customHeight="1" x14ac:dyDescent="0.2">
      <c r="H6990" s="36"/>
    </row>
    <row r="6991" spans="8:8" s="32" customFormat="1" ht="12.75" customHeight="1" x14ac:dyDescent="0.2">
      <c r="H6991" s="36"/>
    </row>
    <row r="6992" spans="8:8" s="32" customFormat="1" ht="12.75" customHeight="1" x14ac:dyDescent="0.2">
      <c r="H6992" s="36"/>
    </row>
    <row r="6993" spans="8:8" s="32" customFormat="1" ht="12.75" customHeight="1" x14ac:dyDescent="0.2">
      <c r="H6993" s="36"/>
    </row>
    <row r="6994" spans="8:8" s="32" customFormat="1" ht="12.75" customHeight="1" x14ac:dyDescent="0.2">
      <c r="H6994" s="36"/>
    </row>
    <row r="6995" spans="8:8" s="32" customFormat="1" ht="12.75" customHeight="1" x14ac:dyDescent="0.2">
      <c r="H6995" s="36"/>
    </row>
    <row r="6996" spans="8:8" s="32" customFormat="1" ht="12.75" customHeight="1" x14ac:dyDescent="0.2">
      <c r="H6996" s="36"/>
    </row>
    <row r="6997" spans="8:8" s="32" customFormat="1" ht="12.75" customHeight="1" x14ac:dyDescent="0.2">
      <c r="H6997" s="36"/>
    </row>
    <row r="6998" spans="8:8" s="32" customFormat="1" ht="12.75" customHeight="1" x14ac:dyDescent="0.2">
      <c r="H6998" s="36"/>
    </row>
    <row r="6999" spans="8:8" s="32" customFormat="1" ht="12.75" customHeight="1" x14ac:dyDescent="0.2">
      <c r="H6999" s="36"/>
    </row>
    <row r="7000" spans="8:8" s="32" customFormat="1" ht="12.75" customHeight="1" x14ac:dyDescent="0.2">
      <c r="H7000" s="36"/>
    </row>
    <row r="7001" spans="8:8" s="32" customFormat="1" ht="12.75" customHeight="1" x14ac:dyDescent="0.2">
      <c r="H7001" s="36"/>
    </row>
    <row r="7002" spans="8:8" s="32" customFormat="1" ht="12.75" customHeight="1" x14ac:dyDescent="0.2">
      <c r="H7002" s="36"/>
    </row>
    <row r="7003" spans="8:8" s="32" customFormat="1" ht="12.75" customHeight="1" x14ac:dyDescent="0.2">
      <c r="H7003" s="36"/>
    </row>
    <row r="7004" spans="8:8" s="32" customFormat="1" ht="12.75" customHeight="1" x14ac:dyDescent="0.2">
      <c r="H7004" s="36"/>
    </row>
    <row r="7005" spans="8:8" s="32" customFormat="1" ht="12.75" customHeight="1" x14ac:dyDescent="0.2">
      <c r="H7005" s="36"/>
    </row>
    <row r="7006" spans="8:8" s="32" customFormat="1" ht="12.75" customHeight="1" x14ac:dyDescent="0.2">
      <c r="H7006" s="36"/>
    </row>
    <row r="7007" spans="8:8" s="32" customFormat="1" ht="12.75" customHeight="1" x14ac:dyDescent="0.2">
      <c r="H7007" s="36"/>
    </row>
    <row r="7008" spans="8:8" s="32" customFormat="1" ht="12.75" customHeight="1" x14ac:dyDescent="0.2">
      <c r="H7008" s="36"/>
    </row>
    <row r="7009" spans="8:8" s="32" customFormat="1" ht="12.75" customHeight="1" x14ac:dyDescent="0.2">
      <c r="H7009" s="36"/>
    </row>
    <row r="7010" spans="8:8" s="32" customFormat="1" ht="12.75" customHeight="1" x14ac:dyDescent="0.2">
      <c r="H7010" s="36"/>
    </row>
    <row r="7011" spans="8:8" s="32" customFormat="1" ht="12.75" customHeight="1" x14ac:dyDescent="0.2">
      <c r="H7011" s="36"/>
    </row>
    <row r="7012" spans="8:8" s="32" customFormat="1" ht="12.75" customHeight="1" x14ac:dyDescent="0.2">
      <c r="H7012" s="36"/>
    </row>
    <row r="7013" spans="8:8" s="32" customFormat="1" ht="12.75" customHeight="1" x14ac:dyDescent="0.2">
      <c r="H7013" s="36"/>
    </row>
    <row r="7014" spans="8:8" s="32" customFormat="1" ht="12.75" customHeight="1" x14ac:dyDescent="0.2">
      <c r="H7014" s="36"/>
    </row>
    <row r="7015" spans="8:8" s="32" customFormat="1" ht="12.75" customHeight="1" x14ac:dyDescent="0.2">
      <c r="H7015" s="36"/>
    </row>
    <row r="7016" spans="8:8" s="32" customFormat="1" ht="12.75" customHeight="1" x14ac:dyDescent="0.2">
      <c r="H7016" s="36"/>
    </row>
    <row r="7017" spans="8:8" s="32" customFormat="1" ht="12.75" customHeight="1" x14ac:dyDescent="0.2">
      <c r="H7017" s="36"/>
    </row>
    <row r="7018" spans="8:8" s="32" customFormat="1" ht="12.75" customHeight="1" x14ac:dyDescent="0.2">
      <c r="H7018" s="36"/>
    </row>
    <row r="7019" spans="8:8" s="32" customFormat="1" ht="12.75" customHeight="1" x14ac:dyDescent="0.2">
      <c r="H7019" s="36"/>
    </row>
    <row r="7020" spans="8:8" s="32" customFormat="1" ht="12.75" customHeight="1" x14ac:dyDescent="0.2">
      <c r="H7020" s="36"/>
    </row>
    <row r="7021" spans="8:8" s="32" customFormat="1" ht="12.75" customHeight="1" x14ac:dyDescent="0.2">
      <c r="H7021" s="36"/>
    </row>
    <row r="7022" spans="8:8" s="32" customFormat="1" ht="12.75" customHeight="1" x14ac:dyDescent="0.2">
      <c r="H7022" s="36"/>
    </row>
    <row r="7023" spans="8:8" s="32" customFormat="1" ht="12.75" customHeight="1" x14ac:dyDescent="0.2">
      <c r="H7023" s="36"/>
    </row>
    <row r="7024" spans="8:8" s="32" customFormat="1" ht="12.75" customHeight="1" x14ac:dyDescent="0.2">
      <c r="H7024" s="36"/>
    </row>
    <row r="7025" spans="8:8" s="32" customFormat="1" ht="12.75" customHeight="1" x14ac:dyDescent="0.2">
      <c r="H7025" s="36"/>
    </row>
    <row r="7026" spans="8:8" s="32" customFormat="1" ht="12.75" customHeight="1" x14ac:dyDescent="0.2">
      <c r="H7026" s="36"/>
    </row>
    <row r="7027" spans="8:8" s="32" customFormat="1" ht="12.75" customHeight="1" x14ac:dyDescent="0.2">
      <c r="H7027" s="36"/>
    </row>
    <row r="7028" spans="8:8" s="32" customFormat="1" ht="12.75" customHeight="1" x14ac:dyDescent="0.2">
      <c r="H7028" s="36"/>
    </row>
    <row r="7029" spans="8:8" s="32" customFormat="1" ht="12.75" customHeight="1" x14ac:dyDescent="0.2">
      <c r="H7029" s="36"/>
    </row>
    <row r="7030" spans="8:8" s="32" customFormat="1" ht="12.75" customHeight="1" x14ac:dyDescent="0.2">
      <c r="H7030" s="36"/>
    </row>
    <row r="7031" spans="8:8" s="32" customFormat="1" ht="12.75" customHeight="1" x14ac:dyDescent="0.2">
      <c r="H7031" s="36"/>
    </row>
    <row r="7032" spans="8:8" s="32" customFormat="1" ht="12.75" customHeight="1" x14ac:dyDescent="0.2">
      <c r="H7032" s="36"/>
    </row>
    <row r="7033" spans="8:8" s="32" customFormat="1" ht="12.75" customHeight="1" x14ac:dyDescent="0.2">
      <c r="H7033" s="36"/>
    </row>
    <row r="7034" spans="8:8" s="32" customFormat="1" ht="12.75" customHeight="1" x14ac:dyDescent="0.2">
      <c r="H7034" s="36"/>
    </row>
    <row r="7035" spans="8:8" s="32" customFormat="1" ht="12.75" customHeight="1" x14ac:dyDescent="0.2">
      <c r="H7035" s="36"/>
    </row>
    <row r="7036" spans="8:8" s="32" customFormat="1" ht="12.75" customHeight="1" x14ac:dyDescent="0.2">
      <c r="H7036" s="36"/>
    </row>
    <row r="7037" spans="8:8" s="32" customFormat="1" ht="12.75" customHeight="1" x14ac:dyDescent="0.2">
      <c r="H7037" s="36"/>
    </row>
    <row r="7038" spans="8:8" s="32" customFormat="1" ht="12.75" customHeight="1" x14ac:dyDescent="0.2">
      <c r="H7038" s="36"/>
    </row>
    <row r="7039" spans="8:8" s="32" customFormat="1" ht="12.75" customHeight="1" x14ac:dyDescent="0.2">
      <c r="H7039" s="36"/>
    </row>
    <row r="7040" spans="8:8" s="32" customFormat="1" ht="12.75" customHeight="1" x14ac:dyDescent="0.2">
      <c r="H7040" s="36"/>
    </row>
    <row r="7041" spans="8:8" s="32" customFormat="1" ht="12.75" customHeight="1" x14ac:dyDescent="0.2">
      <c r="H7041" s="36"/>
    </row>
    <row r="7042" spans="8:8" s="32" customFormat="1" ht="12.75" customHeight="1" x14ac:dyDescent="0.2">
      <c r="H7042" s="36"/>
    </row>
    <row r="7043" spans="8:8" s="32" customFormat="1" ht="12.75" customHeight="1" x14ac:dyDescent="0.2">
      <c r="H7043" s="36"/>
    </row>
    <row r="7044" spans="8:8" s="32" customFormat="1" ht="12.75" customHeight="1" x14ac:dyDescent="0.2">
      <c r="H7044" s="36"/>
    </row>
    <row r="7045" spans="8:8" s="32" customFormat="1" ht="12.75" customHeight="1" x14ac:dyDescent="0.2">
      <c r="H7045" s="36"/>
    </row>
    <row r="7046" spans="8:8" s="32" customFormat="1" ht="12.75" customHeight="1" x14ac:dyDescent="0.2">
      <c r="H7046" s="36"/>
    </row>
    <row r="7047" spans="8:8" s="32" customFormat="1" ht="12.75" customHeight="1" x14ac:dyDescent="0.2">
      <c r="H7047" s="36"/>
    </row>
    <row r="7048" spans="8:8" s="32" customFormat="1" ht="12.75" customHeight="1" x14ac:dyDescent="0.2">
      <c r="H7048" s="36"/>
    </row>
    <row r="7049" spans="8:8" s="32" customFormat="1" ht="12.75" customHeight="1" x14ac:dyDescent="0.2">
      <c r="H7049" s="36"/>
    </row>
    <row r="7050" spans="8:8" s="32" customFormat="1" ht="12.75" customHeight="1" x14ac:dyDescent="0.2">
      <c r="H7050" s="36"/>
    </row>
    <row r="7051" spans="8:8" s="32" customFormat="1" ht="12.75" customHeight="1" x14ac:dyDescent="0.2">
      <c r="H7051" s="36"/>
    </row>
    <row r="7052" spans="8:8" s="32" customFormat="1" ht="12.75" customHeight="1" x14ac:dyDescent="0.2">
      <c r="H7052" s="36"/>
    </row>
    <row r="7053" spans="8:8" s="32" customFormat="1" ht="12.75" customHeight="1" x14ac:dyDescent="0.2">
      <c r="H7053" s="36"/>
    </row>
    <row r="7054" spans="8:8" s="32" customFormat="1" ht="12.75" customHeight="1" x14ac:dyDescent="0.2">
      <c r="H7054" s="36"/>
    </row>
    <row r="7055" spans="8:8" s="32" customFormat="1" ht="12.75" customHeight="1" x14ac:dyDescent="0.2">
      <c r="H7055" s="36"/>
    </row>
    <row r="7056" spans="8:8" s="32" customFormat="1" ht="12.75" customHeight="1" x14ac:dyDescent="0.2">
      <c r="H7056" s="36"/>
    </row>
    <row r="7057" spans="8:8" s="32" customFormat="1" ht="12.75" customHeight="1" x14ac:dyDescent="0.2">
      <c r="H7057" s="36"/>
    </row>
    <row r="7058" spans="8:8" s="32" customFormat="1" ht="12.75" customHeight="1" x14ac:dyDescent="0.2">
      <c r="H7058" s="36"/>
    </row>
    <row r="7059" spans="8:8" s="32" customFormat="1" ht="12.75" customHeight="1" x14ac:dyDescent="0.2">
      <c r="H7059" s="36"/>
    </row>
    <row r="7060" spans="8:8" s="32" customFormat="1" ht="12.75" customHeight="1" x14ac:dyDescent="0.2">
      <c r="H7060" s="36"/>
    </row>
    <row r="7061" spans="8:8" s="32" customFormat="1" ht="12.75" customHeight="1" x14ac:dyDescent="0.2">
      <c r="H7061" s="36"/>
    </row>
    <row r="7062" spans="8:8" s="32" customFormat="1" ht="12.75" customHeight="1" x14ac:dyDescent="0.2">
      <c r="H7062" s="36"/>
    </row>
    <row r="7063" spans="8:8" s="32" customFormat="1" ht="12.75" customHeight="1" x14ac:dyDescent="0.2">
      <c r="H7063" s="36"/>
    </row>
    <row r="7064" spans="8:8" s="32" customFormat="1" ht="12.75" customHeight="1" x14ac:dyDescent="0.2">
      <c r="H7064" s="36"/>
    </row>
    <row r="7065" spans="8:8" s="32" customFormat="1" ht="12.75" customHeight="1" x14ac:dyDescent="0.2">
      <c r="H7065" s="36"/>
    </row>
    <row r="7066" spans="8:8" s="32" customFormat="1" ht="12.75" customHeight="1" x14ac:dyDescent="0.2">
      <c r="H7066" s="36"/>
    </row>
    <row r="7067" spans="8:8" s="32" customFormat="1" ht="12.75" customHeight="1" x14ac:dyDescent="0.2">
      <c r="H7067" s="36"/>
    </row>
    <row r="7068" spans="8:8" s="32" customFormat="1" ht="12.75" customHeight="1" x14ac:dyDescent="0.2">
      <c r="H7068" s="36"/>
    </row>
    <row r="7069" spans="8:8" s="32" customFormat="1" ht="12.75" customHeight="1" x14ac:dyDescent="0.2">
      <c r="H7069" s="36"/>
    </row>
    <row r="7070" spans="8:8" s="32" customFormat="1" ht="12.75" customHeight="1" x14ac:dyDescent="0.2">
      <c r="H7070" s="36"/>
    </row>
    <row r="7071" spans="8:8" s="32" customFormat="1" ht="12.75" customHeight="1" x14ac:dyDescent="0.2">
      <c r="H7071" s="36"/>
    </row>
    <row r="7072" spans="8:8" s="32" customFormat="1" ht="12.75" customHeight="1" x14ac:dyDescent="0.2">
      <c r="H7072" s="36"/>
    </row>
    <row r="7073" spans="8:8" s="32" customFormat="1" ht="12.75" customHeight="1" x14ac:dyDescent="0.2">
      <c r="H7073" s="36"/>
    </row>
    <row r="7074" spans="8:8" s="32" customFormat="1" ht="12.75" customHeight="1" x14ac:dyDescent="0.2">
      <c r="H7074" s="36"/>
    </row>
    <row r="7075" spans="8:8" s="32" customFormat="1" ht="12.75" customHeight="1" x14ac:dyDescent="0.2">
      <c r="H7075" s="36"/>
    </row>
    <row r="7076" spans="8:8" s="32" customFormat="1" ht="12.75" customHeight="1" x14ac:dyDescent="0.2">
      <c r="H7076" s="36"/>
    </row>
    <row r="7077" spans="8:8" s="32" customFormat="1" ht="12.75" customHeight="1" x14ac:dyDescent="0.2">
      <c r="H7077" s="36"/>
    </row>
    <row r="7078" spans="8:8" s="32" customFormat="1" ht="12.75" customHeight="1" x14ac:dyDescent="0.2">
      <c r="H7078" s="36"/>
    </row>
    <row r="7079" spans="8:8" s="32" customFormat="1" ht="12.75" customHeight="1" x14ac:dyDescent="0.2">
      <c r="H7079" s="36"/>
    </row>
    <row r="7080" spans="8:8" s="32" customFormat="1" ht="12.75" customHeight="1" x14ac:dyDescent="0.2">
      <c r="H7080" s="36"/>
    </row>
    <row r="7081" spans="8:8" s="32" customFormat="1" ht="12.75" customHeight="1" x14ac:dyDescent="0.2">
      <c r="H7081" s="36"/>
    </row>
    <row r="7082" spans="8:8" s="32" customFormat="1" ht="12.75" customHeight="1" x14ac:dyDescent="0.2">
      <c r="H7082" s="36"/>
    </row>
    <row r="7083" spans="8:8" s="32" customFormat="1" ht="12.75" customHeight="1" x14ac:dyDescent="0.2">
      <c r="H7083" s="36"/>
    </row>
    <row r="7084" spans="8:8" s="32" customFormat="1" ht="12.75" customHeight="1" x14ac:dyDescent="0.2">
      <c r="H7084" s="36"/>
    </row>
    <row r="7085" spans="8:8" s="32" customFormat="1" ht="12.75" customHeight="1" x14ac:dyDescent="0.2">
      <c r="H7085" s="36"/>
    </row>
    <row r="7086" spans="8:8" s="32" customFormat="1" ht="12.75" customHeight="1" x14ac:dyDescent="0.2">
      <c r="H7086" s="36"/>
    </row>
    <row r="7087" spans="8:8" s="32" customFormat="1" ht="12.75" customHeight="1" x14ac:dyDescent="0.2">
      <c r="H7087" s="36"/>
    </row>
    <row r="7088" spans="8:8" s="32" customFormat="1" ht="12.75" customHeight="1" x14ac:dyDescent="0.2">
      <c r="H7088" s="36"/>
    </row>
    <row r="7089" spans="8:8" s="32" customFormat="1" ht="12.75" customHeight="1" x14ac:dyDescent="0.2">
      <c r="H7089" s="36"/>
    </row>
    <row r="7090" spans="8:8" s="32" customFormat="1" ht="12.75" customHeight="1" x14ac:dyDescent="0.2">
      <c r="H7090" s="36"/>
    </row>
    <row r="7091" spans="8:8" s="32" customFormat="1" ht="12.75" customHeight="1" x14ac:dyDescent="0.2">
      <c r="H7091" s="36"/>
    </row>
    <row r="7092" spans="8:8" s="32" customFormat="1" ht="12.75" customHeight="1" x14ac:dyDescent="0.2">
      <c r="H7092" s="36"/>
    </row>
    <row r="7093" spans="8:8" s="32" customFormat="1" ht="12.75" customHeight="1" x14ac:dyDescent="0.2">
      <c r="H7093" s="36"/>
    </row>
    <row r="7094" spans="8:8" s="32" customFormat="1" ht="12.75" customHeight="1" x14ac:dyDescent="0.2">
      <c r="H7094" s="36"/>
    </row>
    <row r="7095" spans="8:8" s="32" customFormat="1" ht="12.75" customHeight="1" x14ac:dyDescent="0.2">
      <c r="H7095" s="36"/>
    </row>
    <row r="7096" spans="8:8" s="32" customFormat="1" ht="12.75" customHeight="1" x14ac:dyDescent="0.2">
      <c r="H7096" s="36"/>
    </row>
    <row r="7097" spans="8:8" s="32" customFormat="1" ht="12.75" customHeight="1" x14ac:dyDescent="0.2">
      <c r="H7097" s="36"/>
    </row>
    <row r="7098" spans="8:8" s="32" customFormat="1" ht="12.75" customHeight="1" x14ac:dyDescent="0.2">
      <c r="H7098" s="36"/>
    </row>
    <row r="7099" spans="8:8" s="32" customFormat="1" ht="12.75" customHeight="1" x14ac:dyDescent="0.2">
      <c r="H7099" s="36"/>
    </row>
    <row r="7100" spans="8:8" s="32" customFormat="1" ht="12.75" customHeight="1" x14ac:dyDescent="0.2">
      <c r="H7100" s="36"/>
    </row>
    <row r="7101" spans="8:8" s="32" customFormat="1" ht="12.75" customHeight="1" x14ac:dyDescent="0.2">
      <c r="H7101" s="36"/>
    </row>
    <row r="7102" spans="8:8" s="32" customFormat="1" ht="12.75" customHeight="1" x14ac:dyDescent="0.2">
      <c r="H7102" s="36"/>
    </row>
    <row r="7103" spans="8:8" s="32" customFormat="1" ht="12.75" customHeight="1" x14ac:dyDescent="0.2">
      <c r="H7103" s="36"/>
    </row>
    <row r="7104" spans="8:8" s="32" customFormat="1" ht="12.75" customHeight="1" x14ac:dyDescent="0.2">
      <c r="H7104" s="36"/>
    </row>
    <row r="7105" spans="8:8" s="32" customFormat="1" ht="12.75" customHeight="1" x14ac:dyDescent="0.2">
      <c r="H7105" s="36"/>
    </row>
    <row r="7106" spans="8:8" s="32" customFormat="1" ht="12.75" customHeight="1" x14ac:dyDescent="0.2">
      <c r="H7106" s="36"/>
    </row>
    <row r="7107" spans="8:8" s="32" customFormat="1" ht="12.75" customHeight="1" x14ac:dyDescent="0.2">
      <c r="H7107" s="36"/>
    </row>
    <row r="7108" spans="8:8" s="32" customFormat="1" ht="12.75" customHeight="1" x14ac:dyDescent="0.2">
      <c r="H7108" s="36"/>
    </row>
    <row r="7109" spans="8:8" s="32" customFormat="1" ht="12.75" customHeight="1" x14ac:dyDescent="0.2">
      <c r="H7109" s="36"/>
    </row>
    <row r="7110" spans="8:8" s="32" customFormat="1" ht="12.75" customHeight="1" x14ac:dyDescent="0.2">
      <c r="H7110" s="36"/>
    </row>
    <row r="7111" spans="8:8" s="32" customFormat="1" ht="12.75" customHeight="1" x14ac:dyDescent="0.2">
      <c r="H7111" s="36"/>
    </row>
    <row r="7112" spans="8:8" s="32" customFormat="1" ht="12.75" customHeight="1" x14ac:dyDescent="0.2">
      <c r="H7112" s="36"/>
    </row>
    <row r="7113" spans="8:8" s="32" customFormat="1" ht="12.75" customHeight="1" x14ac:dyDescent="0.2">
      <c r="H7113" s="36"/>
    </row>
    <row r="7114" spans="8:8" s="32" customFormat="1" ht="12.75" customHeight="1" x14ac:dyDescent="0.2">
      <c r="H7114" s="36"/>
    </row>
    <row r="7115" spans="8:8" s="32" customFormat="1" ht="12.75" customHeight="1" x14ac:dyDescent="0.2">
      <c r="H7115" s="36"/>
    </row>
    <row r="7116" spans="8:8" s="32" customFormat="1" ht="12.75" customHeight="1" x14ac:dyDescent="0.2">
      <c r="H7116" s="36"/>
    </row>
    <row r="7117" spans="8:8" s="32" customFormat="1" ht="12.75" customHeight="1" x14ac:dyDescent="0.2">
      <c r="H7117" s="36"/>
    </row>
    <row r="7118" spans="8:8" s="32" customFormat="1" ht="12.75" customHeight="1" x14ac:dyDescent="0.2">
      <c r="H7118" s="36"/>
    </row>
    <row r="7119" spans="8:8" s="32" customFormat="1" ht="12.75" customHeight="1" x14ac:dyDescent="0.2">
      <c r="H7119" s="36"/>
    </row>
    <row r="7120" spans="8:8" s="32" customFormat="1" ht="12.75" customHeight="1" x14ac:dyDescent="0.2">
      <c r="H7120" s="36"/>
    </row>
    <row r="7121" spans="8:8" s="32" customFormat="1" ht="12.75" customHeight="1" x14ac:dyDescent="0.2">
      <c r="H7121" s="36"/>
    </row>
    <row r="7122" spans="8:8" s="32" customFormat="1" ht="12.75" customHeight="1" x14ac:dyDescent="0.2">
      <c r="H7122" s="36"/>
    </row>
    <row r="7123" spans="8:8" s="32" customFormat="1" ht="12.75" customHeight="1" x14ac:dyDescent="0.2">
      <c r="H7123" s="36"/>
    </row>
    <row r="7124" spans="8:8" s="32" customFormat="1" ht="12.75" customHeight="1" x14ac:dyDescent="0.2">
      <c r="H7124" s="36"/>
    </row>
    <row r="7125" spans="8:8" s="32" customFormat="1" ht="12.75" customHeight="1" x14ac:dyDescent="0.2">
      <c r="H7125" s="36"/>
    </row>
    <row r="7126" spans="8:8" s="32" customFormat="1" ht="12.75" customHeight="1" x14ac:dyDescent="0.2">
      <c r="H7126" s="36"/>
    </row>
    <row r="7127" spans="8:8" s="32" customFormat="1" ht="12.75" customHeight="1" x14ac:dyDescent="0.2">
      <c r="H7127" s="36"/>
    </row>
    <row r="7128" spans="8:8" s="32" customFormat="1" ht="12.75" customHeight="1" x14ac:dyDescent="0.2">
      <c r="H7128" s="36"/>
    </row>
    <row r="7129" spans="8:8" s="32" customFormat="1" ht="12.75" customHeight="1" x14ac:dyDescent="0.2">
      <c r="H7129" s="36"/>
    </row>
    <row r="7130" spans="8:8" s="32" customFormat="1" ht="12.75" customHeight="1" x14ac:dyDescent="0.2">
      <c r="H7130" s="36"/>
    </row>
    <row r="7131" spans="8:8" s="32" customFormat="1" ht="12.75" customHeight="1" x14ac:dyDescent="0.2">
      <c r="H7131" s="36"/>
    </row>
    <row r="7132" spans="8:8" s="32" customFormat="1" ht="12.75" customHeight="1" x14ac:dyDescent="0.2">
      <c r="H7132" s="36"/>
    </row>
    <row r="7133" spans="8:8" s="32" customFormat="1" ht="12.75" customHeight="1" x14ac:dyDescent="0.2">
      <c r="H7133" s="36"/>
    </row>
    <row r="7134" spans="8:8" s="32" customFormat="1" ht="12.75" customHeight="1" x14ac:dyDescent="0.2">
      <c r="H7134" s="36"/>
    </row>
    <row r="7135" spans="8:8" s="32" customFormat="1" ht="12.75" customHeight="1" x14ac:dyDescent="0.2">
      <c r="H7135" s="36"/>
    </row>
    <row r="7136" spans="8:8" s="32" customFormat="1" ht="12.75" customHeight="1" x14ac:dyDescent="0.2">
      <c r="H7136" s="36"/>
    </row>
    <row r="7137" spans="8:8" s="32" customFormat="1" ht="12.75" customHeight="1" x14ac:dyDescent="0.2">
      <c r="H7137" s="36"/>
    </row>
    <row r="7138" spans="8:8" s="32" customFormat="1" ht="12.75" customHeight="1" x14ac:dyDescent="0.2">
      <c r="H7138" s="36"/>
    </row>
    <row r="7139" spans="8:8" s="32" customFormat="1" ht="12.75" customHeight="1" x14ac:dyDescent="0.2">
      <c r="H7139" s="36"/>
    </row>
    <row r="7140" spans="8:8" s="32" customFormat="1" ht="12.75" customHeight="1" x14ac:dyDescent="0.2">
      <c r="H7140" s="36"/>
    </row>
    <row r="7141" spans="8:8" s="32" customFormat="1" ht="12.75" customHeight="1" x14ac:dyDescent="0.2">
      <c r="H7141" s="36"/>
    </row>
    <row r="7142" spans="8:8" s="32" customFormat="1" ht="12.75" customHeight="1" x14ac:dyDescent="0.2">
      <c r="H7142" s="36"/>
    </row>
    <row r="7143" spans="8:8" s="32" customFormat="1" ht="12.75" customHeight="1" x14ac:dyDescent="0.2">
      <c r="H7143" s="36"/>
    </row>
    <row r="7144" spans="8:8" s="32" customFormat="1" ht="12.75" customHeight="1" x14ac:dyDescent="0.2">
      <c r="H7144" s="36"/>
    </row>
    <row r="7145" spans="8:8" s="32" customFormat="1" ht="12.75" customHeight="1" x14ac:dyDescent="0.2">
      <c r="H7145" s="36"/>
    </row>
    <row r="7146" spans="8:8" s="32" customFormat="1" ht="12.75" customHeight="1" x14ac:dyDescent="0.2">
      <c r="H7146" s="36"/>
    </row>
    <row r="7147" spans="8:8" s="32" customFormat="1" ht="12.75" customHeight="1" x14ac:dyDescent="0.2">
      <c r="H7147" s="36"/>
    </row>
    <row r="7148" spans="8:8" s="32" customFormat="1" ht="12.75" customHeight="1" x14ac:dyDescent="0.2">
      <c r="H7148" s="36"/>
    </row>
    <row r="7149" spans="8:8" s="32" customFormat="1" ht="12.75" customHeight="1" x14ac:dyDescent="0.2">
      <c r="H7149" s="36"/>
    </row>
    <row r="7150" spans="8:8" s="32" customFormat="1" ht="12.75" customHeight="1" x14ac:dyDescent="0.2">
      <c r="H7150" s="36"/>
    </row>
    <row r="7151" spans="8:8" s="32" customFormat="1" ht="12.75" customHeight="1" x14ac:dyDescent="0.2">
      <c r="H7151" s="36"/>
    </row>
    <row r="7152" spans="8:8" s="32" customFormat="1" ht="12.75" customHeight="1" x14ac:dyDescent="0.2">
      <c r="H7152" s="36"/>
    </row>
    <row r="7153" spans="8:8" s="32" customFormat="1" ht="12.75" customHeight="1" x14ac:dyDescent="0.2">
      <c r="H7153" s="36"/>
    </row>
    <row r="7154" spans="8:8" s="32" customFormat="1" ht="12.75" customHeight="1" x14ac:dyDescent="0.2">
      <c r="H7154" s="36"/>
    </row>
    <row r="7155" spans="8:8" s="32" customFormat="1" ht="12.75" customHeight="1" x14ac:dyDescent="0.2">
      <c r="H7155" s="36"/>
    </row>
    <row r="7156" spans="8:8" s="32" customFormat="1" ht="12.75" customHeight="1" x14ac:dyDescent="0.2">
      <c r="H7156" s="36"/>
    </row>
    <row r="7157" spans="8:8" s="32" customFormat="1" ht="12.75" customHeight="1" x14ac:dyDescent="0.2">
      <c r="H7157" s="36"/>
    </row>
    <row r="7158" spans="8:8" s="32" customFormat="1" ht="12.75" customHeight="1" x14ac:dyDescent="0.2">
      <c r="H7158" s="36"/>
    </row>
    <row r="7159" spans="8:8" s="32" customFormat="1" ht="12.75" customHeight="1" x14ac:dyDescent="0.2">
      <c r="H7159" s="36"/>
    </row>
    <row r="7160" spans="8:8" s="32" customFormat="1" ht="12.75" customHeight="1" x14ac:dyDescent="0.2">
      <c r="H7160" s="36"/>
    </row>
    <row r="7161" spans="8:8" s="32" customFormat="1" ht="12.75" customHeight="1" x14ac:dyDescent="0.2">
      <c r="H7161" s="36"/>
    </row>
    <row r="7162" spans="8:8" s="32" customFormat="1" ht="12.75" customHeight="1" x14ac:dyDescent="0.2">
      <c r="H7162" s="36"/>
    </row>
    <row r="7163" spans="8:8" s="32" customFormat="1" ht="12.75" customHeight="1" x14ac:dyDescent="0.2">
      <c r="H7163" s="36"/>
    </row>
    <row r="7164" spans="8:8" s="32" customFormat="1" ht="12.75" customHeight="1" x14ac:dyDescent="0.2">
      <c r="H7164" s="36"/>
    </row>
    <row r="7165" spans="8:8" s="32" customFormat="1" ht="12.75" customHeight="1" x14ac:dyDescent="0.2">
      <c r="H7165" s="36"/>
    </row>
    <row r="7166" spans="8:8" s="32" customFormat="1" ht="12.75" customHeight="1" x14ac:dyDescent="0.2">
      <c r="H7166" s="36"/>
    </row>
    <row r="7167" spans="8:8" s="32" customFormat="1" ht="12.75" customHeight="1" x14ac:dyDescent="0.2">
      <c r="H7167" s="36"/>
    </row>
    <row r="7168" spans="8:8" s="32" customFormat="1" ht="12.75" customHeight="1" x14ac:dyDescent="0.2">
      <c r="H7168" s="36"/>
    </row>
    <row r="7169" spans="8:8" s="32" customFormat="1" ht="12.75" customHeight="1" x14ac:dyDescent="0.2">
      <c r="H7169" s="36"/>
    </row>
    <row r="7170" spans="8:8" s="32" customFormat="1" ht="12.75" customHeight="1" x14ac:dyDescent="0.2">
      <c r="H7170" s="36"/>
    </row>
    <row r="7171" spans="8:8" s="32" customFormat="1" ht="12.75" customHeight="1" x14ac:dyDescent="0.2">
      <c r="H7171" s="36"/>
    </row>
    <row r="7172" spans="8:8" s="32" customFormat="1" ht="12.75" customHeight="1" x14ac:dyDescent="0.2">
      <c r="H7172" s="36"/>
    </row>
    <row r="7173" spans="8:8" s="32" customFormat="1" ht="12.75" customHeight="1" x14ac:dyDescent="0.2">
      <c r="H7173" s="36"/>
    </row>
    <row r="7174" spans="8:8" s="32" customFormat="1" ht="12.75" customHeight="1" x14ac:dyDescent="0.2">
      <c r="H7174" s="36"/>
    </row>
    <row r="7175" spans="8:8" s="32" customFormat="1" ht="12.75" customHeight="1" x14ac:dyDescent="0.2">
      <c r="H7175" s="36"/>
    </row>
    <row r="7176" spans="8:8" s="32" customFormat="1" ht="12.75" customHeight="1" x14ac:dyDescent="0.2">
      <c r="H7176" s="36"/>
    </row>
    <row r="7177" spans="8:8" s="32" customFormat="1" ht="12.75" customHeight="1" x14ac:dyDescent="0.2">
      <c r="H7177" s="36"/>
    </row>
    <row r="7178" spans="8:8" s="32" customFormat="1" ht="12.75" customHeight="1" x14ac:dyDescent="0.2">
      <c r="H7178" s="36"/>
    </row>
    <row r="7179" spans="8:8" s="32" customFormat="1" ht="12.75" customHeight="1" x14ac:dyDescent="0.2">
      <c r="H7179" s="36"/>
    </row>
    <row r="7180" spans="8:8" s="32" customFormat="1" ht="12.75" customHeight="1" x14ac:dyDescent="0.2">
      <c r="H7180" s="36"/>
    </row>
    <row r="7181" spans="8:8" s="32" customFormat="1" ht="12.75" customHeight="1" x14ac:dyDescent="0.2">
      <c r="H7181" s="36"/>
    </row>
    <row r="7182" spans="8:8" s="32" customFormat="1" ht="12.75" customHeight="1" x14ac:dyDescent="0.2">
      <c r="H7182" s="36"/>
    </row>
    <row r="7183" spans="8:8" s="32" customFormat="1" ht="12.75" customHeight="1" x14ac:dyDescent="0.2">
      <c r="H7183" s="36"/>
    </row>
    <row r="7184" spans="8:8" s="32" customFormat="1" ht="12.75" customHeight="1" x14ac:dyDescent="0.2">
      <c r="H7184" s="36"/>
    </row>
    <row r="7185" spans="8:8" s="32" customFormat="1" ht="12.75" customHeight="1" x14ac:dyDescent="0.2">
      <c r="H7185" s="36"/>
    </row>
    <row r="7186" spans="8:8" s="32" customFormat="1" ht="12.75" customHeight="1" x14ac:dyDescent="0.2">
      <c r="H7186" s="36"/>
    </row>
    <row r="7187" spans="8:8" s="32" customFormat="1" ht="12.75" customHeight="1" x14ac:dyDescent="0.2">
      <c r="H7187" s="36"/>
    </row>
    <row r="7188" spans="8:8" s="32" customFormat="1" ht="12.75" customHeight="1" x14ac:dyDescent="0.2">
      <c r="H7188" s="36"/>
    </row>
    <row r="7189" spans="8:8" s="32" customFormat="1" ht="12.75" customHeight="1" x14ac:dyDescent="0.2">
      <c r="H7189" s="36"/>
    </row>
    <row r="7190" spans="8:8" s="32" customFormat="1" ht="12.75" customHeight="1" x14ac:dyDescent="0.2">
      <c r="H7190" s="36"/>
    </row>
    <row r="7191" spans="8:8" s="32" customFormat="1" ht="12.75" customHeight="1" x14ac:dyDescent="0.2">
      <c r="H7191" s="36"/>
    </row>
    <row r="7192" spans="8:8" s="32" customFormat="1" ht="12.75" customHeight="1" x14ac:dyDescent="0.2">
      <c r="H7192" s="36"/>
    </row>
    <row r="7193" spans="8:8" s="32" customFormat="1" ht="12.75" customHeight="1" x14ac:dyDescent="0.2">
      <c r="H7193" s="36"/>
    </row>
    <row r="7194" spans="8:8" s="32" customFormat="1" ht="12.75" customHeight="1" x14ac:dyDescent="0.2">
      <c r="H7194" s="36"/>
    </row>
    <row r="7195" spans="8:8" s="32" customFormat="1" ht="12.75" customHeight="1" x14ac:dyDescent="0.2">
      <c r="H7195" s="36"/>
    </row>
    <row r="7196" spans="8:8" s="32" customFormat="1" ht="12.75" customHeight="1" x14ac:dyDescent="0.2">
      <c r="H7196" s="36"/>
    </row>
    <row r="7197" spans="8:8" s="32" customFormat="1" ht="12.75" customHeight="1" x14ac:dyDescent="0.2">
      <c r="H7197" s="36"/>
    </row>
    <row r="7198" spans="8:8" s="32" customFormat="1" ht="12.75" customHeight="1" x14ac:dyDescent="0.2">
      <c r="H7198" s="36"/>
    </row>
    <row r="7199" spans="8:8" s="32" customFormat="1" ht="12.75" customHeight="1" x14ac:dyDescent="0.2">
      <c r="H7199" s="36"/>
    </row>
    <row r="7200" spans="8:8" s="32" customFormat="1" ht="12.75" customHeight="1" x14ac:dyDescent="0.2">
      <c r="H7200" s="36"/>
    </row>
    <row r="7201" spans="8:8" s="32" customFormat="1" ht="12.75" customHeight="1" x14ac:dyDescent="0.2">
      <c r="H7201" s="36"/>
    </row>
    <row r="7202" spans="8:8" s="32" customFormat="1" ht="12.75" customHeight="1" x14ac:dyDescent="0.2">
      <c r="H7202" s="36"/>
    </row>
    <row r="7203" spans="8:8" s="32" customFormat="1" ht="12.75" customHeight="1" x14ac:dyDescent="0.2">
      <c r="H7203" s="36"/>
    </row>
    <row r="7204" spans="8:8" s="32" customFormat="1" ht="12.75" customHeight="1" x14ac:dyDescent="0.2">
      <c r="H7204" s="36"/>
    </row>
    <row r="7205" spans="8:8" s="32" customFormat="1" ht="12.75" customHeight="1" x14ac:dyDescent="0.2">
      <c r="H7205" s="36"/>
    </row>
    <row r="7206" spans="8:8" s="32" customFormat="1" ht="12.75" customHeight="1" x14ac:dyDescent="0.2">
      <c r="H7206" s="36"/>
    </row>
    <row r="7207" spans="8:8" s="32" customFormat="1" ht="12.75" customHeight="1" x14ac:dyDescent="0.2">
      <c r="H7207" s="36"/>
    </row>
    <row r="7208" spans="8:8" s="32" customFormat="1" ht="12.75" customHeight="1" x14ac:dyDescent="0.2">
      <c r="H7208" s="36"/>
    </row>
    <row r="7209" spans="8:8" s="32" customFormat="1" ht="12.75" customHeight="1" x14ac:dyDescent="0.2">
      <c r="H7209" s="36"/>
    </row>
    <row r="7210" spans="8:8" s="32" customFormat="1" ht="12.75" customHeight="1" x14ac:dyDescent="0.2">
      <c r="H7210" s="36"/>
    </row>
    <row r="7211" spans="8:8" s="32" customFormat="1" ht="12.75" customHeight="1" x14ac:dyDescent="0.2">
      <c r="H7211" s="36"/>
    </row>
    <row r="7212" spans="8:8" s="32" customFormat="1" ht="12.75" customHeight="1" x14ac:dyDescent="0.2">
      <c r="H7212" s="36"/>
    </row>
    <row r="7213" spans="8:8" s="32" customFormat="1" ht="12.75" customHeight="1" x14ac:dyDescent="0.2">
      <c r="H7213" s="36"/>
    </row>
    <row r="7214" spans="8:8" s="32" customFormat="1" ht="12.75" customHeight="1" x14ac:dyDescent="0.2">
      <c r="H7214" s="36"/>
    </row>
    <row r="7215" spans="8:8" s="32" customFormat="1" ht="12.75" customHeight="1" x14ac:dyDescent="0.2">
      <c r="H7215" s="36"/>
    </row>
    <row r="7216" spans="8:8" s="32" customFormat="1" ht="12.75" customHeight="1" x14ac:dyDescent="0.2">
      <c r="H7216" s="36"/>
    </row>
    <row r="7217" spans="8:8" s="32" customFormat="1" ht="12.75" customHeight="1" x14ac:dyDescent="0.2">
      <c r="H7217" s="36"/>
    </row>
    <row r="7218" spans="8:8" s="32" customFormat="1" ht="12.75" customHeight="1" x14ac:dyDescent="0.2">
      <c r="H7218" s="36"/>
    </row>
    <row r="7219" spans="8:8" s="32" customFormat="1" ht="12.75" customHeight="1" x14ac:dyDescent="0.2">
      <c r="H7219" s="36"/>
    </row>
    <row r="7220" spans="8:8" s="32" customFormat="1" ht="12.75" customHeight="1" x14ac:dyDescent="0.2">
      <c r="H7220" s="36"/>
    </row>
    <row r="7221" spans="8:8" s="32" customFormat="1" ht="12.75" customHeight="1" x14ac:dyDescent="0.2">
      <c r="H7221" s="36"/>
    </row>
    <row r="7222" spans="8:8" s="32" customFormat="1" ht="12.75" customHeight="1" x14ac:dyDescent="0.2">
      <c r="H7222" s="36"/>
    </row>
    <row r="7223" spans="8:8" s="32" customFormat="1" ht="12.75" customHeight="1" x14ac:dyDescent="0.2">
      <c r="H7223" s="36"/>
    </row>
    <row r="7224" spans="8:8" s="32" customFormat="1" ht="12.75" customHeight="1" x14ac:dyDescent="0.2">
      <c r="H7224" s="36"/>
    </row>
    <row r="7225" spans="8:8" s="32" customFormat="1" ht="12.75" customHeight="1" x14ac:dyDescent="0.2">
      <c r="H7225" s="36"/>
    </row>
    <row r="7226" spans="8:8" s="32" customFormat="1" ht="12.75" customHeight="1" x14ac:dyDescent="0.2">
      <c r="H7226" s="36"/>
    </row>
    <row r="7227" spans="8:8" s="32" customFormat="1" ht="12.75" customHeight="1" x14ac:dyDescent="0.2">
      <c r="H7227" s="36"/>
    </row>
    <row r="7228" spans="8:8" s="32" customFormat="1" ht="12.75" customHeight="1" x14ac:dyDescent="0.2">
      <c r="H7228" s="36"/>
    </row>
    <row r="7229" spans="8:8" s="32" customFormat="1" ht="12.75" customHeight="1" x14ac:dyDescent="0.2">
      <c r="H7229" s="36"/>
    </row>
    <row r="7230" spans="8:8" s="32" customFormat="1" ht="12.75" customHeight="1" x14ac:dyDescent="0.2">
      <c r="H7230" s="36"/>
    </row>
    <row r="7231" spans="8:8" s="32" customFormat="1" ht="12.75" customHeight="1" x14ac:dyDescent="0.2">
      <c r="H7231" s="36"/>
    </row>
    <row r="7232" spans="8:8" s="32" customFormat="1" ht="12.75" customHeight="1" x14ac:dyDescent="0.2">
      <c r="H7232" s="36"/>
    </row>
    <row r="7233" spans="8:8" s="32" customFormat="1" ht="12.75" customHeight="1" x14ac:dyDescent="0.2">
      <c r="H7233" s="36"/>
    </row>
    <row r="7234" spans="8:8" s="32" customFormat="1" ht="12.75" customHeight="1" x14ac:dyDescent="0.2">
      <c r="H7234" s="36"/>
    </row>
    <row r="7235" spans="8:8" s="32" customFormat="1" ht="12.75" customHeight="1" x14ac:dyDescent="0.2">
      <c r="H7235" s="36"/>
    </row>
    <row r="7236" spans="8:8" s="32" customFormat="1" ht="12.75" customHeight="1" x14ac:dyDescent="0.2">
      <c r="H7236" s="36"/>
    </row>
    <row r="7237" spans="8:8" s="32" customFormat="1" ht="12.75" customHeight="1" x14ac:dyDescent="0.2">
      <c r="H7237" s="36"/>
    </row>
    <row r="7238" spans="8:8" s="32" customFormat="1" ht="12.75" customHeight="1" x14ac:dyDescent="0.2">
      <c r="H7238" s="36"/>
    </row>
    <row r="7239" spans="8:8" s="32" customFormat="1" ht="12.75" customHeight="1" x14ac:dyDescent="0.2">
      <c r="H7239" s="36"/>
    </row>
    <row r="7240" spans="8:8" s="32" customFormat="1" ht="12.75" customHeight="1" x14ac:dyDescent="0.2">
      <c r="H7240" s="36"/>
    </row>
    <row r="7241" spans="8:8" s="32" customFormat="1" ht="12.75" customHeight="1" x14ac:dyDescent="0.2">
      <c r="H7241" s="36"/>
    </row>
    <row r="7242" spans="8:8" s="32" customFormat="1" ht="12.75" customHeight="1" x14ac:dyDescent="0.2">
      <c r="H7242" s="36"/>
    </row>
    <row r="7243" spans="8:8" s="32" customFormat="1" ht="12.75" customHeight="1" x14ac:dyDescent="0.2">
      <c r="H7243" s="36"/>
    </row>
    <row r="7244" spans="8:8" s="32" customFormat="1" ht="12.75" customHeight="1" x14ac:dyDescent="0.2">
      <c r="H7244" s="36"/>
    </row>
    <row r="7245" spans="8:8" s="32" customFormat="1" ht="12.75" customHeight="1" x14ac:dyDescent="0.2">
      <c r="H7245" s="36"/>
    </row>
    <row r="7246" spans="8:8" s="32" customFormat="1" ht="12.75" customHeight="1" x14ac:dyDescent="0.2">
      <c r="H7246" s="36"/>
    </row>
    <row r="7247" spans="8:8" s="32" customFormat="1" ht="12.75" customHeight="1" x14ac:dyDescent="0.2">
      <c r="H7247" s="36"/>
    </row>
    <row r="7248" spans="8:8" s="32" customFormat="1" ht="12.75" customHeight="1" x14ac:dyDescent="0.2">
      <c r="H7248" s="36"/>
    </row>
    <row r="7249" spans="8:8" s="32" customFormat="1" ht="12.75" customHeight="1" x14ac:dyDescent="0.2">
      <c r="H7249" s="36"/>
    </row>
    <row r="7250" spans="8:8" s="32" customFormat="1" ht="12.75" customHeight="1" x14ac:dyDescent="0.2">
      <c r="H7250" s="36"/>
    </row>
    <row r="7251" spans="8:8" s="32" customFormat="1" ht="12.75" customHeight="1" x14ac:dyDescent="0.2">
      <c r="H7251" s="36"/>
    </row>
    <row r="7252" spans="8:8" s="32" customFormat="1" ht="12.75" customHeight="1" x14ac:dyDescent="0.2">
      <c r="H7252" s="36"/>
    </row>
    <row r="7253" spans="8:8" s="32" customFormat="1" ht="12.75" customHeight="1" x14ac:dyDescent="0.2">
      <c r="H7253" s="36"/>
    </row>
    <row r="7254" spans="8:8" s="32" customFormat="1" ht="12.75" customHeight="1" x14ac:dyDescent="0.2">
      <c r="H7254" s="36"/>
    </row>
    <row r="7255" spans="8:8" s="32" customFormat="1" ht="12.75" customHeight="1" x14ac:dyDescent="0.2">
      <c r="H7255" s="36"/>
    </row>
    <row r="7256" spans="8:8" s="32" customFormat="1" ht="12.75" customHeight="1" x14ac:dyDescent="0.2">
      <c r="H7256" s="36"/>
    </row>
    <row r="7257" spans="8:8" s="32" customFormat="1" ht="12.75" customHeight="1" x14ac:dyDescent="0.2">
      <c r="H7257" s="36"/>
    </row>
    <row r="7258" spans="8:8" s="32" customFormat="1" ht="12.75" customHeight="1" x14ac:dyDescent="0.2">
      <c r="H7258" s="36"/>
    </row>
    <row r="7259" spans="8:8" s="32" customFormat="1" ht="12.75" customHeight="1" x14ac:dyDescent="0.2">
      <c r="H7259" s="36"/>
    </row>
    <row r="7260" spans="8:8" s="32" customFormat="1" ht="12.75" customHeight="1" x14ac:dyDescent="0.2">
      <c r="H7260" s="36"/>
    </row>
    <row r="7261" spans="8:8" s="32" customFormat="1" ht="12.75" customHeight="1" x14ac:dyDescent="0.2">
      <c r="H7261" s="36"/>
    </row>
    <row r="7262" spans="8:8" s="32" customFormat="1" ht="12.75" customHeight="1" x14ac:dyDescent="0.2">
      <c r="H7262" s="36"/>
    </row>
    <row r="7263" spans="8:8" s="32" customFormat="1" ht="12.75" customHeight="1" x14ac:dyDescent="0.2">
      <c r="H7263" s="36"/>
    </row>
    <row r="7264" spans="8:8" s="32" customFormat="1" ht="12.75" customHeight="1" x14ac:dyDescent="0.2">
      <c r="H7264" s="36"/>
    </row>
    <row r="7265" spans="8:8" s="32" customFormat="1" ht="12.75" customHeight="1" x14ac:dyDescent="0.2">
      <c r="H7265" s="36"/>
    </row>
    <row r="7266" spans="8:8" s="32" customFormat="1" ht="12.75" customHeight="1" x14ac:dyDescent="0.2">
      <c r="H7266" s="36"/>
    </row>
    <row r="7267" spans="8:8" s="32" customFormat="1" ht="12.75" customHeight="1" x14ac:dyDescent="0.2">
      <c r="H7267" s="36"/>
    </row>
    <row r="7268" spans="8:8" s="32" customFormat="1" ht="12.75" customHeight="1" x14ac:dyDescent="0.2">
      <c r="H7268" s="36"/>
    </row>
    <row r="7269" spans="8:8" s="32" customFormat="1" ht="12.75" customHeight="1" x14ac:dyDescent="0.2">
      <c r="H7269" s="36"/>
    </row>
    <row r="7270" spans="8:8" s="32" customFormat="1" ht="12.75" customHeight="1" x14ac:dyDescent="0.2">
      <c r="H7270" s="36"/>
    </row>
    <row r="7271" spans="8:8" s="32" customFormat="1" ht="12.75" customHeight="1" x14ac:dyDescent="0.2">
      <c r="H7271" s="36"/>
    </row>
    <row r="7272" spans="8:8" s="32" customFormat="1" ht="12.75" customHeight="1" x14ac:dyDescent="0.2">
      <c r="H7272" s="36"/>
    </row>
    <row r="7273" spans="8:8" s="32" customFormat="1" ht="12.75" customHeight="1" x14ac:dyDescent="0.2">
      <c r="H7273" s="36"/>
    </row>
    <row r="7274" spans="8:8" s="32" customFormat="1" ht="12.75" customHeight="1" x14ac:dyDescent="0.2">
      <c r="H7274" s="36"/>
    </row>
    <row r="7275" spans="8:8" s="32" customFormat="1" ht="12.75" customHeight="1" x14ac:dyDescent="0.2">
      <c r="H7275" s="36"/>
    </row>
    <row r="7276" spans="8:8" s="32" customFormat="1" ht="12.75" customHeight="1" x14ac:dyDescent="0.2">
      <c r="H7276" s="36"/>
    </row>
    <row r="7277" spans="8:8" s="32" customFormat="1" ht="12.75" customHeight="1" x14ac:dyDescent="0.2">
      <c r="H7277" s="36"/>
    </row>
    <row r="7278" spans="8:8" s="32" customFormat="1" ht="12.75" customHeight="1" x14ac:dyDescent="0.2">
      <c r="H7278" s="36"/>
    </row>
    <row r="7279" spans="8:8" s="32" customFormat="1" ht="12.75" customHeight="1" x14ac:dyDescent="0.2">
      <c r="H7279" s="36"/>
    </row>
    <row r="7280" spans="8:8" s="32" customFormat="1" ht="12.75" customHeight="1" x14ac:dyDescent="0.2">
      <c r="H7280" s="36"/>
    </row>
    <row r="7281" spans="8:8" s="32" customFormat="1" ht="12.75" customHeight="1" x14ac:dyDescent="0.2">
      <c r="H7281" s="36"/>
    </row>
    <row r="7282" spans="8:8" s="32" customFormat="1" ht="12.75" customHeight="1" x14ac:dyDescent="0.2">
      <c r="H7282" s="36"/>
    </row>
    <row r="7283" spans="8:8" s="32" customFormat="1" ht="12.75" customHeight="1" x14ac:dyDescent="0.2">
      <c r="H7283" s="36"/>
    </row>
    <row r="7284" spans="8:8" s="32" customFormat="1" ht="12.75" customHeight="1" x14ac:dyDescent="0.2">
      <c r="H7284" s="36"/>
    </row>
    <row r="7285" spans="8:8" s="32" customFormat="1" ht="12.75" customHeight="1" x14ac:dyDescent="0.2">
      <c r="H7285" s="36"/>
    </row>
    <row r="7286" spans="8:8" s="32" customFormat="1" ht="12.75" customHeight="1" x14ac:dyDescent="0.2">
      <c r="H7286" s="36"/>
    </row>
    <row r="7287" spans="8:8" s="32" customFormat="1" ht="12.75" customHeight="1" x14ac:dyDescent="0.2">
      <c r="H7287" s="36"/>
    </row>
    <row r="7288" spans="8:8" s="32" customFormat="1" ht="12.75" customHeight="1" x14ac:dyDescent="0.2">
      <c r="H7288" s="36"/>
    </row>
    <row r="7289" spans="8:8" s="32" customFormat="1" ht="12.75" customHeight="1" x14ac:dyDescent="0.2">
      <c r="H7289" s="36"/>
    </row>
    <row r="7290" spans="8:8" s="32" customFormat="1" ht="12.75" customHeight="1" x14ac:dyDescent="0.2">
      <c r="H7290" s="36"/>
    </row>
    <row r="7291" spans="8:8" s="32" customFormat="1" ht="12.75" customHeight="1" x14ac:dyDescent="0.2">
      <c r="H7291" s="36"/>
    </row>
    <row r="7292" spans="8:8" s="32" customFormat="1" ht="12.75" customHeight="1" x14ac:dyDescent="0.2">
      <c r="H7292" s="36"/>
    </row>
    <row r="7293" spans="8:8" s="32" customFormat="1" ht="12.75" customHeight="1" x14ac:dyDescent="0.2">
      <c r="H7293" s="36"/>
    </row>
    <row r="7294" spans="8:8" s="32" customFormat="1" ht="12.75" customHeight="1" x14ac:dyDescent="0.2">
      <c r="H7294" s="36"/>
    </row>
    <row r="7295" spans="8:8" s="32" customFormat="1" ht="12.75" customHeight="1" x14ac:dyDescent="0.2">
      <c r="H7295" s="36"/>
    </row>
    <row r="7296" spans="8:8" s="32" customFormat="1" ht="12.75" customHeight="1" x14ac:dyDescent="0.2">
      <c r="H7296" s="36"/>
    </row>
    <row r="7297" spans="8:8" s="32" customFormat="1" ht="12.75" customHeight="1" x14ac:dyDescent="0.2">
      <c r="H7297" s="36"/>
    </row>
    <row r="7298" spans="8:8" s="32" customFormat="1" ht="12.75" customHeight="1" x14ac:dyDescent="0.2">
      <c r="H7298" s="36"/>
    </row>
    <row r="7299" spans="8:8" s="32" customFormat="1" ht="12.75" customHeight="1" x14ac:dyDescent="0.2">
      <c r="H7299" s="36"/>
    </row>
    <row r="7300" spans="8:8" s="32" customFormat="1" ht="12.75" customHeight="1" x14ac:dyDescent="0.2">
      <c r="H7300" s="36"/>
    </row>
    <row r="7301" spans="8:8" s="32" customFormat="1" ht="12.75" customHeight="1" x14ac:dyDescent="0.2">
      <c r="H7301" s="36"/>
    </row>
    <row r="7302" spans="8:8" s="32" customFormat="1" ht="12.75" customHeight="1" x14ac:dyDescent="0.2">
      <c r="H7302" s="36"/>
    </row>
    <row r="7303" spans="8:8" s="32" customFormat="1" ht="12.75" customHeight="1" x14ac:dyDescent="0.2">
      <c r="H7303" s="36"/>
    </row>
    <row r="7304" spans="8:8" s="32" customFormat="1" ht="12.75" customHeight="1" x14ac:dyDescent="0.2">
      <c r="H7304" s="36"/>
    </row>
    <row r="7305" spans="8:8" s="32" customFormat="1" ht="12.75" customHeight="1" x14ac:dyDescent="0.2">
      <c r="H7305" s="36"/>
    </row>
    <row r="7306" spans="8:8" s="32" customFormat="1" ht="12.75" customHeight="1" x14ac:dyDescent="0.2">
      <c r="H7306" s="36"/>
    </row>
    <row r="7307" spans="8:8" s="32" customFormat="1" ht="12.75" customHeight="1" x14ac:dyDescent="0.2">
      <c r="H7307" s="36"/>
    </row>
    <row r="7308" spans="8:8" s="32" customFormat="1" ht="12.75" customHeight="1" x14ac:dyDescent="0.2">
      <c r="H7308" s="36"/>
    </row>
    <row r="7309" spans="8:8" s="32" customFormat="1" ht="12.75" customHeight="1" x14ac:dyDescent="0.2">
      <c r="H7309" s="36"/>
    </row>
    <row r="7310" spans="8:8" s="32" customFormat="1" ht="12.75" customHeight="1" x14ac:dyDescent="0.2">
      <c r="H7310" s="36"/>
    </row>
    <row r="7311" spans="8:8" s="32" customFormat="1" ht="12.75" customHeight="1" x14ac:dyDescent="0.2">
      <c r="H7311" s="36"/>
    </row>
    <row r="7312" spans="8:8" s="32" customFormat="1" ht="12.75" customHeight="1" x14ac:dyDescent="0.2">
      <c r="H7312" s="36"/>
    </row>
    <row r="7313" spans="8:8" s="32" customFormat="1" ht="12.75" customHeight="1" x14ac:dyDescent="0.2">
      <c r="H7313" s="36"/>
    </row>
    <row r="7314" spans="8:8" s="32" customFormat="1" ht="12.75" customHeight="1" x14ac:dyDescent="0.2">
      <c r="H7314" s="36"/>
    </row>
    <row r="7315" spans="8:8" s="32" customFormat="1" ht="12.75" customHeight="1" x14ac:dyDescent="0.2">
      <c r="H7315" s="36"/>
    </row>
    <row r="7316" spans="8:8" s="32" customFormat="1" ht="12.75" customHeight="1" x14ac:dyDescent="0.2">
      <c r="H7316" s="36"/>
    </row>
    <row r="7317" spans="8:8" s="32" customFormat="1" ht="12.75" customHeight="1" x14ac:dyDescent="0.2">
      <c r="H7317" s="36"/>
    </row>
    <row r="7318" spans="8:8" s="32" customFormat="1" ht="12.75" customHeight="1" x14ac:dyDescent="0.2">
      <c r="H7318" s="36"/>
    </row>
    <row r="7319" spans="8:8" s="32" customFormat="1" ht="12.75" customHeight="1" x14ac:dyDescent="0.2">
      <c r="H7319" s="36"/>
    </row>
    <row r="7320" spans="8:8" s="32" customFormat="1" ht="12.75" customHeight="1" x14ac:dyDescent="0.2">
      <c r="H7320" s="36"/>
    </row>
    <row r="7321" spans="8:8" s="32" customFormat="1" ht="12.75" customHeight="1" x14ac:dyDescent="0.2">
      <c r="H7321" s="36"/>
    </row>
    <row r="7322" spans="8:8" s="32" customFormat="1" ht="12.75" customHeight="1" x14ac:dyDescent="0.2">
      <c r="H7322" s="36"/>
    </row>
    <row r="7323" spans="8:8" s="32" customFormat="1" ht="12.75" customHeight="1" x14ac:dyDescent="0.2">
      <c r="H7323" s="36"/>
    </row>
    <row r="7324" spans="8:8" s="32" customFormat="1" ht="12.75" customHeight="1" x14ac:dyDescent="0.2">
      <c r="H7324" s="36"/>
    </row>
    <row r="7325" spans="8:8" s="32" customFormat="1" ht="12.75" customHeight="1" x14ac:dyDescent="0.2">
      <c r="H7325" s="36"/>
    </row>
    <row r="7326" spans="8:8" s="32" customFormat="1" ht="12.75" customHeight="1" x14ac:dyDescent="0.2">
      <c r="H7326" s="36"/>
    </row>
    <row r="7327" spans="8:8" s="32" customFormat="1" ht="12.75" customHeight="1" x14ac:dyDescent="0.2">
      <c r="H7327" s="36"/>
    </row>
    <row r="7328" spans="8:8" s="32" customFormat="1" ht="12.75" customHeight="1" x14ac:dyDescent="0.2">
      <c r="H7328" s="36"/>
    </row>
    <row r="7329" spans="8:8" s="32" customFormat="1" ht="12.75" customHeight="1" x14ac:dyDescent="0.2">
      <c r="H7329" s="36"/>
    </row>
    <row r="7330" spans="8:8" s="32" customFormat="1" ht="12.75" customHeight="1" x14ac:dyDescent="0.2">
      <c r="H7330" s="36"/>
    </row>
    <row r="7331" spans="8:8" s="32" customFormat="1" ht="12.75" customHeight="1" x14ac:dyDescent="0.2">
      <c r="H7331" s="36"/>
    </row>
    <row r="7332" spans="8:8" s="32" customFormat="1" ht="12.75" customHeight="1" x14ac:dyDescent="0.2">
      <c r="H7332" s="36"/>
    </row>
    <row r="7333" spans="8:8" s="32" customFormat="1" ht="12.75" customHeight="1" x14ac:dyDescent="0.2">
      <c r="H7333" s="36"/>
    </row>
    <row r="7334" spans="8:8" s="32" customFormat="1" ht="12.75" customHeight="1" x14ac:dyDescent="0.2">
      <c r="H7334" s="36"/>
    </row>
    <row r="7335" spans="8:8" s="32" customFormat="1" ht="12.75" customHeight="1" x14ac:dyDescent="0.2">
      <c r="H7335" s="36"/>
    </row>
    <row r="7336" spans="8:8" s="32" customFormat="1" ht="12.75" customHeight="1" x14ac:dyDescent="0.2">
      <c r="H7336" s="36"/>
    </row>
    <row r="7337" spans="8:8" s="32" customFormat="1" ht="12.75" customHeight="1" x14ac:dyDescent="0.2">
      <c r="H7337" s="36"/>
    </row>
    <row r="7338" spans="8:8" s="32" customFormat="1" ht="12.75" customHeight="1" x14ac:dyDescent="0.2">
      <c r="H7338" s="36"/>
    </row>
    <row r="7339" spans="8:8" s="32" customFormat="1" ht="12.75" customHeight="1" x14ac:dyDescent="0.2">
      <c r="H7339" s="36"/>
    </row>
    <row r="7340" spans="8:8" s="32" customFormat="1" ht="12.75" customHeight="1" x14ac:dyDescent="0.2">
      <c r="H7340" s="36"/>
    </row>
    <row r="7341" spans="8:8" s="32" customFormat="1" ht="12.75" customHeight="1" x14ac:dyDescent="0.2">
      <c r="H7341" s="36"/>
    </row>
    <row r="7342" spans="8:8" s="32" customFormat="1" ht="12.75" customHeight="1" x14ac:dyDescent="0.2">
      <c r="H7342" s="36"/>
    </row>
    <row r="7343" spans="8:8" s="32" customFormat="1" ht="12.75" customHeight="1" x14ac:dyDescent="0.2">
      <c r="H7343" s="36"/>
    </row>
    <row r="7344" spans="8:8" s="32" customFormat="1" ht="12.75" customHeight="1" x14ac:dyDescent="0.2">
      <c r="H7344" s="36"/>
    </row>
    <row r="7345" spans="8:8" s="32" customFormat="1" ht="12.75" customHeight="1" x14ac:dyDescent="0.2">
      <c r="H7345" s="36"/>
    </row>
    <row r="7346" spans="8:8" s="32" customFormat="1" ht="12.75" customHeight="1" x14ac:dyDescent="0.2">
      <c r="H7346" s="36"/>
    </row>
    <row r="7347" spans="8:8" s="32" customFormat="1" ht="12.75" customHeight="1" x14ac:dyDescent="0.2">
      <c r="H7347" s="36"/>
    </row>
    <row r="7348" spans="8:8" s="32" customFormat="1" ht="12.75" customHeight="1" x14ac:dyDescent="0.2">
      <c r="H7348" s="36"/>
    </row>
    <row r="7349" spans="8:8" s="32" customFormat="1" ht="12.75" customHeight="1" x14ac:dyDescent="0.2">
      <c r="H7349" s="36"/>
    </row>
    <row r="7350" spans="8:8" s="32" customFormat="1" ht="12.75" customHeight="1" x14ac:dyDescent="0.2">
      <c r="H7350" s="36"/>
    </row>
    <row r="7351" spans="8:8" s="32" customFormat="1" ht="12.75" customHeight="1" x14ac:dyDescent="0.2">
      <c r="H7351" s="36"/>
    </row>
    <row r="7352" spans="8:8" s="32" customFormat="1" ht="12.75" customHeight="1" x14ac:dyDescent="0.2">
      <c r="H7352" s="36"/>
    </row>
    <row r="7353" spans="8:8" s="32" customFormat="1" ht="12.75" customHeight="1" x14ac:dyDescent="0.2">
      <c r="H7353" s="36"/>
    </row>
    <row r="7354" spans="8:8" s="32" customFormat="1" ht="12.75" customHeight="1" x14ac:dyDescent="0.2">
      <c r="H7354" s="36"/>
    </row>
    <row r="7355" spans="8:8" s="32" customFormat="1" ht="12.75" customHeight="1" x14ac:dyDescent="0.2">
      <c r="H7355" s="36"/>
    </row>
    <row r="7356" spans="8:8" s="32" customFormat="1" ht="12.75" customHeight="1" x14ac:dyDescent="0.2">
      <c r="H7356" s="36"/>
    </row>
    <row r="7357" spans="8:8" s="32" customFormat="1" ht="12.75" customHeight="1" x14ac:dyDescent="0.2">
      <c r="H7357" s="36"/>
    </row>
    <row r="7358" spans="8:8" s="32" customFormat="1" ht="12.75" customHeight="1" x14ac:dyDescent="0.2">
      <c r="H7358" s="36"/>
    </row>
    <row r="7359" spans="8:8" s="32" customFormat="1" ht="12.75" customHeight="1" x14ac:dyDescent="0.2">
      <c r="H7359" s="36"/>
    </row>
    <row r="7360" spans="8:8" s="32" customFormat="1" ht="12.75" customHeight="1" x14ac:dyDescent="0.2">
      <c r="H7360" s="36"/>
    </row>
    <row r="7361" spans="8:8" s="32" customFormat="1" ht="12.75" customHeight="1" x14ac:dyDescent="0.2">
      <c r="H7361" s="36"/>
    </row>
    <row r="7362" spans="8:8" s="32" customFormat="1" ht="12.75" customHeight="1" x14ac:dyDescent="0.2">
      <c r="H7362" s="36"/>
    </row>
    <row r="7363" spans="8:8" s="32" customFormat="1" ht="12.75" customHeight="1" x14ac:dyDescent="0.2">
      <c r="H7363" s="36"/>
    </row>
    <row r="7364" spans="8:8" s="32" customFormat="1" ht="12.75" customHeight="1" x14ac:dyDescent="0.2">
      <c r="H7364" s="36"/>
    </row>
    <row r="7365" spans="8:8" s="32" customFormat="1" ht="12.75" customHeight="1" x14ac:dyDescent="0.2">
      <c r="H7365" s="36"/>
    </row>
    <row r="7366" spans="8:8" s="32" customFormat="1" ht="12.75" customHeight="1" x14ac:dyDescent="0.2">
      <c r="H7366" s="36"/>
    </row>
    <row r="7367" spans="8:8" s="32" customFormat="1" ht="12.75" customHeight="1" x14ac:dyDescent="0.2">
      <c r="H7367" s="36"/>
    </row>
    <row r="7368" spans="8:8" s="32" customFormat="1" ht="12.75" customHeight="1" x14ac:dyDescent="0.2">
      <c r="H7368" s="36"/>
    </row>
    <row r="7369" spans="8:8" s="32" customFormat="1" ht="12.75" customHeight="1" x14ac:dyDescent="0.2">
      <c r="H7369" s="36"/>
    </row>
    <row r="7370" spans="8:8" s="32" customFormat="1" ht="12.75" customHeight="1" x14ac:dyDescent="0.2">
      <c r="H7370" s="36"/>
    </row>
    <row r="7371" spans="8:8" s="32" customFormat="1" ht="12.75" customHeight="1" x14ac:dyDescent="0.2">
      <c r="H7371" s="36"/>
    </row>
    <row r="7372" spans="8:8" s="32" customFormat="1" ht="12.75" customHeight="1" x14ac:dyDescent="0.2">
      <c r="H7372" s="36"/>
    </row>
    <row r="7373" spans="8:8" s="32" customFormat="1" ht="12.75" customHeight="1" x14ac:dyDescent="0.2">
      <c r="H7373" s="36"/>
    </row>
    <row r="7374" spans="8:8" s="32" customFormat="1" ht="12.75" customHeight="1" x14ac:dyDescent="0.2">
      <c r="H7374" s="36"/>
    </row>
    <row r="7375" spans="8:8" s="32" customFormat="1" ht="12.75" customHeight="1" x14ac:dyDescent="0.2">
      <c r="H7375" s="36"/>
    </row>
    <row r="7376" spans="8:8" s="32" customFormat="1" ht="12.75" customHeight="1" x14ac:dyDescent="0.2">
      <c r="H7376" s="36"/>
    </row>
    <row r="7377" spans="8:8" s="32" customFormat="1" ht="12.75" customHeight="1" x14ac:dyDescent="0.2">
      <c r="H7377" s="36"/>
    </row>
    <row r="7378" spans="8:8" s="32" customFormat="1" ht="12.75" customHeight="1" x14ac:dyDescent="0.2">
      <c r="H7378" s="36"/>
    </row>
    <row r="7379" spans="8:8" s="32" customFormat="1" ht="12.75" customHeight="1" x14ac:dyDescent="0.2">
      <c r="H7379" s="36"/>
    </row>
    <row r="7380" spans="8:8" s="32" customFormat="1" ht="12.75" customHeight="1" x14ac:dyDescent="0.2">
      <c r="H7380" s="36"/>
    </row>
    <row r="7381" spans="8:8" s="32" customFormat="1" ht="12.75" customHeight="1" x14ac:dyDescent="0.2">
      <c r="H7381" s="36"/>
    </row>
    <row r="7382" spans="8:8" s="32" customFormat="1" ht="12.75" customHeight="1" x14ac:dyDescent="0.2">
      <c r="H7382" s="36"/>
    </row>
    <row r="7383" spans="8:8" s="32" customFormat="1" ht="12.75" customHeight="1" x14ac:dyDescent="0.2">
      <c r="H7383" s="36"/>
    </row>
    <row r="7384" spans="8:8" s="32" customFormat="1" ht="12.75" customHeight="1" x14ac:dyDescent="0.2">
      <c r="H7384" s="36"/>
    </row>
    <row r="7385" spans="8:8" s="32" customFormat="1" ht="12.75" customHeight="1" x14ac:dyDescent="0.2">
      <c r="H7385" s="36"/>
    </row>
    <row r="7386" spans="8:8" s="32" customFormat="1" ht="12.75" customHeight="1" x14ac:dyDescent="0.2">
      <c r="H7386" s="36"/>
    </row>
    <row r="7387" spans="8:8" s="32" customFormat="1" ht="12.75" customHeight="1" x14ac:dyDescent="0.2">
      <c r="H7387" s="36"/>
    </row>
    <row r="7388" spans="8:8" s="32" customFormat="1" ht="12.75" customHeight="1" x14ac:dyDescent="0.2">
      <c r="H7388" s="36"/>
    </row>
    <row r="7389" spans="8:8" s="32" customFormat="1" ht="12.75" customHeight="1" x14ac:dyDescent="0.2">
      <c r="H7389" s="36"/>
    </row>
    <row r="7390" spans="8:8" s="32" customFormat="1" ht="12.75" customHeight="1" x14ac:dyDescent="0.2">
      <c r="H7390" s="36"/>
    </row>
    <row r="7391" spans="8:8" s="32" customFormat="1" ht="12.75" customHeight="1" x14ac:dyDescent="0.2">
      <c r="H7391" s="36"/>
    </row>
    <row r="7392" spans="8:8" s="32" customFormat="1" ht="12.75" customHeight="1" x14ac:dyDescent="0.2">
      <c r="H7392" s="36"/>
    </row>
    <row r="7393" spans="8:8" s="32" customFormat="1" ht="12.75" customHeight="1" x14ac:dyDescent="0.2">
      <c r="H7393" s="36"/>
    </row>
    <row r="7394" spans="8:8" s="32" customFormat="1" ht="12.75" customHeight="1" x14ac:dyDescent="0.2">
      <c r="H7394" s="36"/>
    </row>
    <row r="7395" spans="8:8" s="32" customFormat="1" ht="12.75" customHeight="1" x14ac:dyDescent="0.2">
      <c r="H7395" s="36"/>
    </row>
    <row r="7396" spans="8:8" s="32" customFormat="1" ht="12.75" customHeight="1" x14ac:dyDescent="0.2">
      <c r="H7396" s="36"/>
    </row>
    <row r="7397" spans="8:8" s="32" customFormat="1" ht="12.75" customHeight="1" x14ac:dyDescent="0.2">
      <c r="H7397" s="36"/>
    </row>
    <row r="7398" spans="8:8" s="32" customFormat="1" ht="12.75" customHeight="1" x14ac:dyDescent="0.2">
      <c r="H7398" s="36"/>
    </row>
    <row r="7399" spans="8:8" s="32" customFormat="1" ht="12.75" customHeight="1" x14ac:dyDescent="0.2">
      <c r="H7399" s="36"/>
    </row>
    <row r="7400" spans="8:8" s="32" customFormat="1" ht="12.75" customHeight="1" x14ac:dyDescent="0.2">
      <c r="H7400" s="36"/>
    </row>
    <row r="7401" spans="8:8" s="32" customFormat="1" ht="12.75" customHeight="1" x14ac:dyDescent="0.2">
      <c r="H7401" s="36"/>
    </row>
    <row r="7402" spans="8:8" s="32" customFormat="1" ht="12.75" customHeight="1" x14ac:dyDescent="0.2">
      <c r="H7402" s="36"/>
    </row>
    <row r="7403" spans="8:8" s="32" customFormat="1" ht="12.75" customHeight="1" x14ac:dyDescent="0.2">
      <c r="H7403" s="36"/>
    </row>
    <row r="7404" spans="8:8" s="32" customFormat="1" ht="12.75" customHeight="1" x14ac:dyDescent="0.2">
      <c r="H7404" s="36"/>
    </row>
    <row r="7405" spans="8:8" s="32" customFormat="1" ht="12.75" customHeight="1" x14ac:dyDescent="0.2">
      <c r="H7405" s="36"/>
    </row>
    <row r="7406" spans="8:8" s="32" customFormat="1" ht="12.75" customHeight="1" x14ac:dyDescent="0.2">
      <c r="H7406" s="36"/>
    </row>
    <row r="7407" spans="8:8" s="32" customFormat="1" ht="12.75" customHeight="1" x14ac:dyDescent="0.2">
      <c r="H7407" s="36"/>
    </row>
    <row r="7408" spans="8:8" s="32" customFormat="1" ht="12.75" customHeight="1" x14ac:dyDescent="0.2">
      <c r="H7408" s="36"/>
    </row>
    <row r="7409" spans="8:8" s="32" customFormat="1" ht="12.75" customHeight="1" x14ac:dyDescent="0.2">
      <c r="H7409" s="36"/>
    </row>
    <row r="7410" spans="8:8" s="32" customFormat="1" ht="12.75" customHeight="1" x14ac:dyDescent="0.2">
      <c r="H7410" s="36"/>
    </row>
    <row r="7411" spans="8:8" s="32" customFormat="1" ht="12.75" customHeight="1" x14ac:dyDescent="0.2">
      <c r="H7411" s="36"/>
    </row>
    <row r="7412" spans="8:8" s="32" customFormat="1" ht="12.75" customHeight="1" x14ac:dyDescent="0.2">
      <c r="H7412" s="36"/>
    </row>
    <row r="7413" spans="8:8" s="32" customFormat="1" ht="12.75" customHeight="1" x14ac:dyDescent="0.2">
      <c r="H7413" s="36"/>
    </row>
    <row r="7414" spans="8:8" s="32" customFormat="1" ht="12.75" customHeight="1" x14ac:dyDescent="0.2">
      <c r="H7414" s="36"/>
    </row>
    <row r="7415" spans="8:8" s="32" customFormat="1" ht="12.75" customHeight="1" x14ac:dyDescent="0.2">
      <c r="H7415" s="36"/>
    </row>
    <row r="7416" spans="8:8" s="32" customFormat="1" ht="12.75" customHeight="1" x14ac:dyDescent="0.2">
      <c r="H7416" s="36"/>
    </row>
    <row r="7417" spans="8:8" s="32" customFormat="1" ht="12.75" customHeight="1" x14ac:dyDescent="0.2">
      <c r="H7417" s="36"/>
    </row>
    <row r="7418" spans="8:8" s="32" customFormat="1" ht="12.75" customHeight="1" x14ac:dyDescent="0.2">
      <c r="H7418" s="36"/>
    </row>
    <row r="7419" spans="8:8" s="32" customFormat="1" ht="12.75" customHeight="1" x14ac:dyDescent="0.2">
      <c r="H7419" s="36"/>
    </row>
    <row r="7420" spans="8:8" s="32" customFormat="1" ht="12.75" customHeight="1" x14ac:dyDescent="0.2">
      <c r="H7420" s="36"/>
    </row>
    <row r="7421" spans="8:8" s="32" customFormat="1" ht="12.75" customHeight="1" x14ac:dyDescent="0.2">
      <c r="H7421" s="36"/>
    </row>
    <row r="7422" spans="8:8" s="32" customFormat="1" ht="12.75" customHeight="1" x14ac:dyDescent="0.2">
      <c r="H7422" s="36"/>
    </row>
    <row r="7423" spans="8:8" s="32" customFormat="1" ht="12.75" customHeight="1" x14ac:dyDescent="0.2">
      <c r="H7423" s="36"/>
    </row>
    <row r="7424" spans="8:8" s="32" customFormat="1" ht="12.75" customHeight="1" x14ac:dyDescent="0.2">
      <c r="H7424" s="36"/>
    </row>
    <row r="7425" spans="8:8" s="32" customFormat="1" ht="12.75" customHeight="1" x14ac:dyDescent="0.2">
      <c r="H7425" s="36"/>
    </row>
    <row r="7426" spans="8:8" s="32" customFormat="1" ht="12.75" customHeight="1" x14ac:dyDescent="0.2">
      <c r="H7426" s="36"/>
    </row>
    <row r="7427" spans="8:8" s="32" customFormat="1" ht="12.75" customHeight="1" x14ac:dyDescent="0.2">
      <c r="H7427" s="36"/>
    </row>
    <row r="7428" spans="8:8" s="32" customFormat="1" ht="12.75" customHeight="1" x14ac:dyDescent="0.2">
      <c r="H7428" s="36"/>
    </row>
    <row r="7429" spans="8:8" s="32" customFormat="1" ht="12.75" customHeight="1" x14ac:dyDescent="0.2">
      <c r="H7429" s="36"/>
    </row>
    <row r="7430" spans="8:8" s="32" customFormat="1" ht="12.75" customHeight="1" x14ac:dyDescent="0.2">
      <c r="H7430" s="36"/>
    </row>
    <row r="7431" spans="8:8" s="32" customFormat="1" ht="12.75" customHeight="1" x14ac:dyDescent="0.2">
      <c r="H7431" s="36"/>
    </row>
    <row r="7432" spans="8:8" s="32" customFormat="1" ht="12.75" customHeight="1" x14ac:dyDescent="0.2">
      <c r="H7432" s="36"/>
    </row>
    <row r="7433" spans="8:8" s="32" customFormat="1" ht="12.75" customHeight="1" x14ac:dyDescent="0.2">
      <c r="H7433" s="36"/>
    </row>
    <row r="7434" spans="8:8" s="32" customFormat="1" ht="12.75" customHeight="1" x14ac:dyDescent="0.2">
      <c r="H7434" s="36"/>
    </row>
    <row r="7435" spans="8:8" s="32" customFormat="1" ht="12.75" customHeight="1" x14ac:dyDescent="0.2">
      <c r="H7435" s="36"/>
    </row>
    <row r="7436" spans="8:8" s="32" customFormat="1" ht="12.75" customHeight="1" x14ac:dyDescent="0.2">
      <c r="H7436" s="36"/>
    </row>
    <row r="7437" spans="8:8" s="32" customFormat="1" ht="12.75" customHeight="1" x14ac:dyDescent="0.2">
      <c r="H7437" s="36"/>
    </row>
    <row r="7438" spans="8:8" s="32" customFormat="1" ht="12.75" customHeight="1" x14ac:dyDescent="0.2">
      <c r="H7438" s="36"/>
    </row>
    <row r="7439" spans="8:8" s="32" customFormat="1" ht="12.75" customHeight="1" x14ac:dyDescent="0.2">
      <c r="H7439" s="36"/>
    </row>
    <row r="7440" spans="8:8" s="32" customFormat="1" ht="12.75" customHeight="1" x14ac:dyDescent="0.2">
      <c r="H7440" s="36"/>
    </row>
    <row r="7441" spans="8:8" s="32" customFormat="1" ht="12.75" customHeight="1" x14ac:dyDescent="0.2">
      <c r="H7441" s="36"/>
    </row>
    <row r="7442" spans="8:8" s="32" customFormat="1" ht="12.75" customHeight="1" x14ac:dyDescent="0.2">
      <c r="H7442" s="36"/>
    </row>
    <row r="7443" spans="8:8" s="32" customFormat="1" ht="12.75" customHeight="1" x14ac:dyDescent="0.2">
      <c r="H7443" s="36"/>
    </row>
    <row r="7444" spans="8:8" s="32" customFormat="1" ht="12.75" customHeight="1" x14ac:dyDescent="0.2">
      <c r="H7444" s="36"/>
    </row>
    <row r="7445" spans="8:8" s="32" customFormat="1" ht="12.75" customHeight="1" x14ac:dyDescent="0.2">
      <c r="H7445" s="36"/>
    </row>
    <row r="7446" spans="8:8" s="32" customFormat="1" ht="12.75" customHeight="1" x14ac:dyDescent="0.2">
      <c r="H7446" s="36"/>
    </row>
    <row r="7447" spans="8:8" s="32" customFormat="1" ht="12.75" customHeight="1" x14ac:dyDescent="0.2">
      <c r="H7447" s="36"/>
    </row>
    <row r="7448" spans="8:8" s="32" customFormat="1" ht="12.75" customHeight="1" x14ac:dyDescent="0.2">
      <c r="H7448" s="36"/>
    </row>
    <row r="7449" spans="8:8" s="32" customFormat="1" ht="12.75" customHeight="1" x14ac:dyDescent="0.2">
      <c r="H7449" s="36"/>
    </row>
    <row r="7450" spans="8:8" s="32" customFormat="1" ht="12.75" customHeight="1" x14ac:dyDescent="0.2">
      <c r="H7450" s="36"/>
    </row>
    <row r="7451" spans="8:8" s="32" customFormat="1" ht="12.75" customHeight="1" x14ac:dyDescent="0.2">
      <c r="H7451" s="36"/>
    </row>
    <row r="7452" spans="8:8" s="32" customFormat="1" ht="12.75" customHeight="1" x14ac:dyDescent="0.2">
      <c r="H7452" s="36"/>
    </row>
    <row r="7453" spans="8:8" s="32" customFormat="1" ht="12.75" customHeight="1" x14ac:dyDescent="0.2">
      <c r="H7453" s="36"/>
    </row>
    <row r="7454" spans="8:8" s="32" customFormat="1" ht="12.75" customHeight="1" x14ac:dyDescent="0.2">
      <c r="H7454" s="36"/>
    </row>
    <row r="7455" spans="8:8" s="32" customFormat="1" ht="12.75" customHeight="1" x14ac:dyDescent="0.2">
      <c r="H7455" s="36"/>
    </row>
    <row r="7456" spans="8:8" s="32" customFormat="1" ht="12.75" customHeight="1" x14ac:dyDescent="0.2">
      <c r="H7456" s="36"/>
    </row>
    <row r="7457" spans="8:8" s="32" customFormat="1" ht="12.75" customHeight="1" x14ac:dyDescent="0.2">
      <c r="H7457" s="36"/>
    </row>
    <row r="7458" spans="8:8" s="32" customFormat="1" ht="12.75" customHeight="1" x14ac:dyDescent="0.2">
      <c r="H7458" s="36"/>
    </row>
    <row r="7459" spans="8:8" s="32" customFormat="1" ht="12.75" customHeight="1" x14ac:dyDescent="0.2">
      <c r="H7459" s="36"/>
    </row>
    <row r="7460" spans="8:8" s="32" customFormat="1" ht="12.75" customHeight="1" x14ac:dyDescent="0.2">
      <c r="H7460" s="36"/>
    </row>
    <row r="7461" spans="8:8" s="32" customFormat="1" ht="12.75" customHeight="1" x14ac:dyDescent="0.2">
      <c r="H7461" s="36"/>
    </row>
    <row r="7462" spans="8:8" s="32" customFormat="1" ht="12.75" customHeight="1" x14ac:dyDescent="0.2">
      <c r="H7462" s="36"/>
    </row>
    <row r="7463" spans="8:8" s="32" customFormat="1" ht="12.75" customHeight="1" x14ac:dyDescent="0.2">
      <c r="H7463" s="36"/>
    </row>
    <row r="7464" spans="8:8" s="32" customFormat="1" ht="12.75" customHeight="1" x14ac:dyDescent="0.2">
      <c r="H7464" s="36"/>
    </row>
    <row r="7465" spans="8:8" s="32" customFormat="1" ht="12.75" customHeight="1" x14ac:dyDescent="0.2">
      <c r="H7465" s="36"/>
    </row>
    <row r="7466" spans="8:8" s="32" customFormat="1" ht="12.75" customHeight="1" x14ac:dyDescent="0.2">
      <c r="H7466" s="36"/>
    </row>
    <row r="7467" spans="8:8" s="32" customFormat="1" ht="12.75" customHeight="1" x14ac:dyDescent="0.2">
      <c r="H7467" s="36"/>
    </row>
    <row r="7468" spans="8:8" s="32" customFormat="1" ht="12.75" customHeight="1" x14ac:dyDescent="0.2">
      <c r="H7468" s="36"/>
    </row>
    <row r="7469" spans="8:8" s="32" customFormat="1" ht="12.75" customHeight="1" x14ac:dyDescent="0.2">
      <c r="H7469" s="36"/>
    </row>
    <row r="7470" spans="8:8" s="32" customFormat="1" ht="12.75" customHeight="1" x14ac:dyDescent="0.2">
      <c r="H7470" s="36"/>
    </row>
    <row r="7471" spans="8:8" s="32" customFormat="1" ht="12.75" customHeight="1" x14ac:dyDescent="0.2">
      <c r="H7471" s="36"/>
    </row>
    <row r="7472" spans="8:8" s="32" customFormat="1" ht="12.75" customHeight="1" x14ac:dyDescent="0.2">
      <c r="H7472" s="36"/>
    </row>
    <row r="7473" spans="8:8" s="32" customFormat="1" ht="12.75" customHeight="1" x14ac:dyDescent="0.2">
      <c r="H7473" s="36"/>
    </row>
    <row r="7474" spans="8:8" s="32" customFormat="1" ht="12.75" customHeight="1" x14ac:dyDescent="0.2">
      <c r="H7474" s="36"/>
    </row>
    <row r="7475" spans="8:8" s="32" customFormat="1" ht="12.75" customHeight="1" x14ac:dyDescent="0.2">
      <c r="H7475" s="36"/>
    </row>
    <row r="7476" spans="8:8" s="32" customFormat="1" ht="12.75" customHeight="1" x14ac:dyDescent="0.2">
      <c r="H7476" s="36"/>
    </row>
    <row r="7477" spans="8:8" s="32" customFormat="1" ht="12.75" customHeight="1" x14ac:dyDescent="0.2">
      <c r="H7477" s="36"/>
    </row>
    <row r="7478" spans="8:8" s="32" customFormat="1" ht="12.75" customHeight="1" x14ac:dyDescent="0.2">
      <c r="H7478" s="36"/>
    </row>
    <row r="7479" spans="8:8" s="32" customFormat="1" ht="12.75" customHeight="1" x14ac:dyDescent="0.2">
      <c r="H7479" s="36"/>
    </row>
    <row r="7480" spans="8:8" s="32" customFormat="1" ht="12.75" customHeight="1" x14ac:dyDescent="0.2">
      <c r="H7480" s="36"/>
    </row>
    <row r="7481" spans="8:8" s="32" customFormat="1" ht="12.75" customHeight="1" x14ac:dyDescent="0.2">
      <c r="H7481" s="36"/>
    </row>
    <row r="7482" spans="8:8" s="32" customFormat="1" ht="12.75" customHeight="1" x14ac:dyDescent="0.2">
      <c r="H7482" s="36"/>
    </row>
    <row r="7483" spans="8:8" s="32" customFormat="1" ht="12.75" customHeight="1" x14ac:dyDescent="0.2">
      <c r="H7483" s="36"/>
    </row>
    <row r="7484" spans="8:8" s="32" customFormat="1" ht="12.75" customHeight="1" x14ac:dyDescent="0.2">
      <c r="H7484" s="36"/>
    </row>
    <row r="7485" spans="8:8" s="32" customFormat="1" ht="12.75" customHeight="1" x14ac:dyDescent="0.2">
      <c r="H7485" s="36"/>
    </row>
    <row r="7486" spans="8:8" s="32" customFormat="1" ht="12.75" customHeight="1" x14ac:dyDescent="0.2">
      <c r="H7486" s="36"/>
    </row>
    <row r="7487" spans="8:8" s="32" customFormat="1" ht="12.75" customHeight="1" x14ac:dyDescent="0.2">
      <c r="H7487" s="36"/>
    </row>
    <row r="7488" spans="8:8" s="32" customFormat="1" ht="12.75" customHeight="1" x14ac:dyDescent="0.2">
      <c r="H7488" s="36"/>
    </row>
    <row r="7489" spans="8:8" s="32" customFormat="1" ht="12.75" customHeight="1" x14ac:dyDescent="0.2">
      <c r="H7489" s="36"/>
    </row>
    <row r="7490" spans="8:8" s="32" customFormat="1" ht="12.75" customHeight="1" x14ac:dyDescent="0.2">
      <c r="H7490" s="36"/>
    </row>
    <row r="7491" spans="8:8" s="32" customFormat="1" ht="12.75" customHeight="1" x14ac:dyDescent="0.2">
      <c r="H7491" s="36"/>
    </row>
    <row r="7492" spans="8:8" s="32" customFormat="1" ht="12.75" customHeight="1" x14ac:dyDescent="0.2">
      <c r="H7492" s="36"/>
    </row>
    <row r="7493" spans="8:8" s="32" customFormat="1" ht="12.75" customHeight="1" x14ac:dyDescent="0.2">
      <c r="H7493" s="36"/>
    </row>
    <row r="7494" spans="8:8" s="32" customFormat="1" ht="12.75" customHeight="1" x14ac:dyDescent="0.2">
      <c r="H7494" s="36"/>
    </row>
    <row r="7495" spans="8:8" s="32" customFormat="1" ht="12.75" customHeight="1" x14ac:dyDescent="0.2">
      <c r="H7495" s="36"/>
    </row>
    <row r="7496" spans="8:8" s="32" customFormat="1" ht="12.75" customHeight="1" x14ac:dyDescent="0.2">
      <c r="H7496" s="36"/>
    </row>
    <row r="7497" spans="8:8" s="32" customFormat="1" ht="12.75" customHeight="1" x14ac:dyDescent="0.2">
      <c r="H7497" s="36"/>
    </row>
    <row r="7498" spans="8:8" s="32" customFormat="1" ht="12.75" customHeight="1" x14ac:dyDescent="0.2">
      <c r="H7498" s="36"/>
    </row>
    <row r="7499" spans="8:8" s="32" customFormat="1" ht="12.75" customHeight="1" x14ac:dyDescent="0.2">
      <c r="H7499" s="36"/>
    </row>
    <row r="7500" spans="8:8" s="32" customFormat="1" ht="12.75" customHeight="1" x14ac:dyDescent="0.2">
      <c r="H7500" s="36"/>
    </row>
    <row r="7501" spans="8:8" s="32" customFormat="1" ht="12.75" customHeight="1" x14ac:dyDescent="0.2">
      <c r="H7501" s="36"/>
    </row>
    <row r="7502" spans="8:8" s="32" customFormat="1" ht="12.75" customHeight="1" x14ac:dyDescent="0.2">
      <c r="H7502" s="36"/>
    </row>
    <row r="7503" spans="8:8" s="32" customFormat="1" ht="12.75" customHeight="1" x14ac:dyDescent="0.2">
      <c r="H7503" s="36"/>
    </row>
    <row r="7504" spans="8:8" s="32" customFormat="1" ht="12.75" customHeight="1" x14ac:dyDescent="0.2">
      <c r="H7504" s="36"/>
    </row>
    <row r="7505" spans="8:8" s="32" customFormat="1" ht="12.75" customHeight="1" x14ac:dyDescent="0.2">
      <c r="H7505" s="36"/>
    </row>
    <row r="7506" spans="8:8" s="32" customFormat="1" ht="12.75" customHeight="1" x14ac:dyDescent="0.2">
      <c r="H7506" s="36"/>
    </row>
    <row r="7507" spans="8:8" s="32" customFormat="1" ht="12.75" customHeight="1" x14ac:dyDescent="0.2">
      <c r="H7507" s="36"/>
    </row>
    <row r="7508" spans="8:8" s="32" customFormat="1" ht="12.75" customHeight="1" x14ac:dyDescent="0.2">
      <c r="H7508" s="36"/>
    </row>
    <row r="7509" spans="8:8" s="32" customFormat="1" ht="12.75" customHeight="1" x14ac:dyDescent="0.2">
      <c r="H7509" s="36"/>
    </row>
    <row r="7510" spans="8:8" s="32" customFormat="1" ht="12.75" customHeight="1" x14ac:dyDescent="0.2">
      <c r="H7510" s="36"/>
    </row>
    <row r="7511" spans="8:8" s="32" customFormat="1" ht="12.75" customHeight="1" x14ac:dyDescent="0.2">
      <c r="H7511" s="36"/>
    </row>
    <row r="7512" spans="8:8" s="32" customFormat="1" ht="12.75" customHeight="1" x14ac:dyDescent="0.2">
      <c r="H7512" s="36"/>
    </row>
    <row r="7513" spans="8:8" s="32" customFormat="1" ht="12.75" customHeight="1" x14ac:dyDescent="0.2">
      <c r="H7513" s="36"/>
    </row>
    <row r="7514" spans="8:8" s="32" customFormat="1" ht="12.75" customHeight="1" x14ac:dyDescent="0.2">
      <c r="H7514" s="36"/>
    </row>
    <row r="7515" spans="8:8" s="32" customFormat="1" ht="12.75" customHeight="1" x14ac:dyDescent="0.2">
      <c r="H7515" s="36"/>
    </row>
    <row r="7516" spans="8:8" s="32" customFormat="1" ht="12.75" customHeight="1" x14ac:dyDescent="0.2">
      <c r="H7516" s="36"/>
    </row>
    <row r="7517" spans="8:8" s="32" customFormat="1" ht="12.75" customHeight="1" x14ac:dyDescent="0.2">
      <c r="H7517" s="36"/>
    </row>
    <row r="7518" spans="8:8" s="32" customFormat="1" ht="12.75" customHeight="1" x14ac:dyDescent="0.2">
      <c r="H7518" s="36"/>
    </row>
    <row r="7519" spans="8:8" s="32" customFormat="1" ht="12.75" customHeight="1" x14ac:dyDescent="0.2">
      <c r="H7519" s="36"/>
    </row>
    <row r="7520" spans="8:8" s="32" customFormat="1" ht="12.75" customHeight="1" x14ac:dyDescent="0.2">
      <c r="H7520" s="36"/>
    </row>
    <row r="7521" spans="8:8" s="32" customFormat="1" ht="12.75" customHeight="1" x14ac:dyDescent="0.2">
      <c r="H7521" s="36"/>
    </row>
    <row r="7522" spans="8:8" s="32" customFormat="1" ht="12.75" customHeight="1" x14ac:dyDescent="0.2">
      <c r="H7522" s="36"/>
    </row>
    <row r="7523" spans="8:8" s="32" customFormat="1" ht="12.75" customHeight="1" x14ac:dyDescent="0.2">
      <c r="H7523" s="36"/>
    </row>
    <row r="7524" spans="8:8" s="32" customFormat="1" ht="12.75" customHeight="1" x14ac:dyDescent="0.2">
      <c r="H7524" s="36"/>
    </row>
    <row r="7525" spans="8:8" s="32" customFormat="1" ht="12.75" customHeight="1" x14ac:dyDescent="0.2">
      <c r="H7525" s="36"/>
    </row>
    <row r="7526" spans="8:8" s="32" customFormat="1" ht="12.75" customHeight="1" x14ac:dyDescent="0.2">
      <c r="H7526" s="36"/>
    </row>
    <row r="7527" spans="8:8" s="32" customFormat="1" ht="12.75" customHeight="1" x14ac:dyDescent="0.2">
      <c r="H7527" s="36"/>
    </row>
    <row r="7528" spans="8:8" s="32" customFormat="1" ht="12.75" customHeight="1" x14ac:dyDescent="0.2">
      <c r="H7528" s="36"/>
    </row>
    <row r="7529" spans="8:8" s="32" customFormat="1" ht="12.75" customHeight="1" x14ac:dyDescent="0.2">
      <c r="H7529" s="36"/>
    </row>
    <row r="7530" spans="8:8" s="32" customFormat="1" ht="12.75" customHeight="1" x14ac:dyDescent="0.2">
      <c r="H7530" s="36"/>
    </row>
    <row r="7531" spans="8:8" s="32" customFormat="1" ht="12.75" customHeight="1" x14ac:dyDescent="0.2">
      <c r="H7531" s="36"/>
    </row>
    <row r="7532" spans="8:8" s="32" customFormat="1" ht="12.75" customHeight="1" x14ac:dyDescent="0.2">
      <c r="H7532" s="36"/>
    </row>
    <row r="7533" spans="8:8" s="32" customFormat="1" ht="12.75" customHeight="1" x14ac:dyDescent="0.2">
      <c r="H7533" s="36"/>
    </row>
    <row r="7534" spans="8:8" s="32" customFormat="1" ht="12.75" customHeight="1" x14ac:dyDescent="0.2">
      <c r="H7534" s="36"/>
    </row>
    <row r="7535" spans="8:8" s="32" customFormat="1" ht="12.75" customHeight="1" x14ac:dyDescent="0.2">
      <c r="H7535" s="36"/>
    </row>
    <row r="7536" spans="8:8" s="32" customFormat="1" ht="12.75" customHeight="1" x14ac:dyDescent="0.2">
      <c r="H7536" s="36"/>
    </row>
    <row r="7537" spans="8:8" s="32" customFormat="1" ht="12.75" customHeight="1" x14ac:dyDescent="0.2">
      <c r="H7537" s="36"/>
    </row>
    <row r="7538" spans="8:8" s="32" customFormat="1" ht="12.75" customHeight="1" x14ac:dyDescent="0.2">
      <c r="H7538" s="36"/>
    </row>
    <row r="7539" spans="8:8" s="32" customFormat="1" ht="12.75" customHeight="1" x14ac:dyDescent="0.2">
      <c r="H7539" s="36"/>
    </row>
    <row r="7540" spans="8:8" s="32" customFormat="1" ht="12.75" customHeight="1" x14ac:dyDescent="0.2">
      <c r="H7540" s="36"/>
    </row>
    <row r="7541" spans="8:8" s="32" customFormat="1" ht="12.75" customHeight="1" x14ac:dyDescent="0.2">
      <c r="H7541" s="36"/>
    </row>
    <row r="7542" spans="8:8" s="32" customFormat="1" ht="12.75" customHeight="1" x14ac:dyDescent="0.2">
      <c r="H7542" s="36"/>
    </row>
    <row r="7543" spans="8:8" s="32" customFormat="1" ht="12.75" customHeight="1" x14ac:dyDescent="0.2">
      <c r="H7543" s="36"/>
    </row>
    <row r="7544" spans="8:8" s="32" customFormat="1" ht="12.75" customHeight="1" x14ac:dyDescent="0.2">
      <c r="H7544" s="36"/>
    </row>
    <row r="7545" spans="8:8" s="32" customFormat="1" ht="12.75" customHeight="1" x14ac:dyDescent="0.2">
      <c r="H7545" s="36"/>
    </row>
    <row r="7546" spans="8:8" s="32" customFormat="1" ht="12.75" customHeight="1" x14ac:dyDescent="0.2">
      <c r="H7546" s="36"/>
    </row>
    <row r="7547" spans="8:8" s="32" customFormat="1" ht="12.75" customHeight="1" x14ac:dyDescent="0.2">
      <c r="H7547" s="36"/>
    </row>
    <row r="7548" spans="8:8" s="32" customFormat="1" ht="12.75" customHeight="1" x14ac:dyDescent="0.2">
      <c r="H7548" s="36"/>
    </row>
    <row r="7549" spans="8:8" s="32" customFormat="1" ht="12.75" customHeight="1" x14ac:dyDescent="0.2">
      <c r="H7549" s="36"/>
    </row>
    <row r="7550" spans="8:8" s="32" customFormat="1" ht="12.75" customHeight="1" x14ac:dyDescent="0.2">
      <c r="H7550" s="36"/>
    </row>
    <row r="7551" spans="8:8" s="32" customFormat="1" ht="12.75" customHeight="1" x14ac:dyDescent="0.2">
      <c r="H7551" s="36"/>
    </row>
    <row r="7552" spans="8:8" s="32" customFormat="1" ht="12.75" customHeight="1" x14ac:dyDescent="0.2">
      <c r="H7552" s="36"/>
    </row>
    <row r="7553" spans="8:8" s="32" customFormat="1" ht="12.75" customHeight="1" x14ac:dyDescent="0.2">
      <c r="H7553" s="36"/>
    </row>
    <row r="7554" spans="8:8" s="32" customFormat="1" ht="12.75" customHeight="1" x14ac:dyDescent="0.2">
      <c r="H7554" s="36"/>
    </row>
    <row r="7555" spans="8:8" s="32" customFormat="1" ht="12.75" customHeight="1" x14ac:dyDescent="0.2">
      <c r="H7555" s="36"/>
    </row>
    <row r="7556" spans="8:8" s="32" customFormat="1" ht="12.75" customHeight="1" x14ac:dyDescent="0.2">
      <c r="H7556" s="36"/>
    </row>
    <row r="7557" spans="8:8" s="32" customFormat="1" ht="12.75" customHeight="1" x14ac:dyDescent="0.2">
      <c r="H7557" s="36"/>
    </row>
    <row r="7558" spans="8:8" s="32" customFormat="1" ht="12.75" customHeight="1" x14ac:dyDescent="0.2">
      <c r="H7558" s="36"/>
    </row>
    <row r="7559" spans="8:8" s="32" customFormat="1" ht="12.75" customHeight="1" x14ac:dyDescent="0.2">
      <c r="H7559" s="36"/>
    </row>
    <row r="7560" spans="8:8" s="32" customFormat="1" ht="12.75" customHeight="1" x14ac:dyDescent="0.2">
      <c r="H7560" s="36"/>
    </row>
    <row r="7561" spans="8:8" s="32" customFormat="1" ht="12.75" customHeight="1" x14ac:dyDescent="0.2">
      <c r="H7561" s="36"/>
    </row>
    <row r="7562" spans="8:8" s="32" customFormat="1" ht="12.75" customHeight="1" x14ac:dyDescent="0.2">
      <c r="H7562" s="36"/>
    </row>
    <row r="7563" spans="8:8" s="32" customFormat="1" ht="12.75" customHeight="1" x14ac:dyDescent="0.2">
      <c r="H7563" s="36"/>
    </row>
    <row r="7564" spans="8:8" s="32" customFormat="1" ht="12.75" customHeight="1" x14ac:dyDescent="0.2">
      <c r="H7564" s="36"/>
    </row>
    <row r="7565" spans="8:8" s="32" customFormat="1" ht="12.75" customHeight="1" x14ac:dyDescent="0.2">
      <c r="H7565" s="36"/>
    </row>
    <row r="7566" spans="8:8" s="32" customFormat="1" ht="12.75" customHeight="1" x14ac:dyDescent="0.2">
      <c r="H7566" s="36"/>
    </row>
    <row r="7567" spans="8:8" s="32" customFormat="1" ht="12.75" customHeight="1" x14ac:dyDescent="0.2">
      <c r="H7567" s="36"/>
    </row>
    <row r="7568" spans="8:8" s="32" customFormat="1" ht="12.75" customHeight="1" x14ac:dyDescent="0.2">
      <c r="H7568" s="36"/>
    </row>
    <row r="7569" spans="8:8" s="32" customFormat="1" ht="12.75" customHeight="1" x14ac:dyDescent="0.2">
      <c r="H7569" s="36"/>
    </row>
    <row r="7570" spans="8:8" s="32" customFormat="1" ht="12.75" customHeight="1" x14ac:dyDescent="0.2">
      <c r="H7570" s="36"/>
    </row>
    <row r="7571" spans="8:8" s="32" customFormat="1" ht="12.75" customHeight="1" x14ac:dyDescent="0.2">
      <c r="H7571" s="36"/>
    </row>
    <row r="7572" spans="8:8" s="32" customFormat="1" ht="12.75" customHeight="1" x14ac:dyDescent="0.2">
      <c r="H7572" s="36"/>
    </row>
    <row r="7573" spans="8:8" s="32" customFormat="1" ht="12.75" customHeight="1" x14ac:dyDescent="0.2">
      <c r="H7573" s="36"/>
    </row>
    <row r="7574" spans="8:8" s="32" customFormat="1" ht="12.75" customHeight="1" x14ac:dyDescent="0.2">
      <c r="H7574" s="36"/>
    </row>
    <row r="7575" spans="8:8" s="32" customFormat="1" ht="12.75" customHeight="1" x14ac:dyDescent="0.2">
      <c r="H7575" s="36"/>
    </row>
    <row r="7576" spans="8:8" s="32" customFormat="1" ht="12.75" customHeight="1" x14ac:dyDescent="0.2">
      <c r="H7576" s="36"/>
    </row>
    <row r="7577" spans="8:8" s="32" customFormat="1" ht="12.75" customHeight="1" x14ac:dyDescent="0.2">
      <c r="H7577" s="36"/>
    </row>
    <row r="7578" spans="8:8" s="32" customFormat="1" ht="12.75" customHeight="1" x14ac:dyDescent="0.2">
      <c r="H7578" s="36"/>
    </row>
    <row r="7579" spans="8:8" s="32" customFormat="1" ht="12.75" customHeight="1" x14ac:dyDescent="0.2">
      <c r="H7579" s="36"/>
    </row>
    <row r="7580" spans="8:8" s="32" customFormat="1" ht="12.75" customHeight="1" x14ac:dyDescent="0.2">
      <c r="H7580" s="36"/>
    </row>
    <row r="7581" spans="8:8" s="32" customFormat="1" ht="12.75" customHeight="1" x14ac:dyDescent="0.2">
      <c r="H7581" s="36"/>
    </row>
    <row r="7582" spans="8:8" s="32" customFormat="1" ht="12.75" customHeight="1" x14ac:dyDescent="0.2">
      <c r="H7582" s="36"/>
    </row>
    <row r="7583" spans="8:8" s="32" customFormat="1" ht="12.75" customHeight="1" x14ac:dyDescent="0.2">
      <c r="H7583" s="36"/>
    </row>
    <row r="7584" spans="8:8" s="32" customFormat="1" ht="12.75" customHeight="1" x14ac:dyDescent="0.2">
      <c r="H7584" s="36"/>
    </row>
    <row r="7585" spans="8:8" s="32" customFormat="1" ht="12.75" customHeight="1" x14ac:dyDescent="0.2">
      <c r="H7585" s="36"/>
    </row>
    <row r="7586" spans="8:8" s="32" customFormat="1" ht="12.75" customHeight="1" x14ac:dyDescent="0.2">
      <c r="H7586" s="36"/>
    </row>
    <row r="7587" spans="8:8" s="32" customFormat="1" ht="12.75" customHeight="1" x14ac:dyDescent="0.2">
      <c r="H7587" s="36"/>
    </row>
    <row r="7588" spans="8:8" s="32" customFormat="1" ht="12.75" customHeight="1" x14ac:dyDescent="0.2">
      <c r="H7588" s="36"/>
    </row>
    <row r="7589" spans="8:8" s="32" customFormat="1" ht="12.75" customHeight="1" x14ac:dyDescent="0.2">
      <c r="H7589" s="36"/>
    </row>
    <row r="7590" spans="8:8" s="32" customFormat="1" ht="12.75" customHeight="1" x14ac:dyDescent="0.2">
      <c r="H7590" s="36"/>
    </row>
    <row r="7591" spans="8:8" s="32" customFormat="1" ht="12.75" customHeight="1" x14ac:dyDescent="0.2">
      <c r="H7591" s="36"/>
    </row>
    <row r="7592" spans="8:8" s="32" customFormat="1" ht="12.75" customHeight="1" x14ac:dyDescent="0.2">
      <c r="H7592" s="36"/>
    </row>
    <row r="7593" spans="8:8" s="32" customFormat="1" ht="12.75" customHeight="1" x14ac:dyDescent="0.2">
      <c r="H7593" s="36"/>
    </row>
    <row r="7594" spans="8:8" s="32" customFormat="1" ht="12.75" customHeight="1" x14ac:dyDescent="0.2">
      <c r="H7594" s="36"/>
    </row>
    <row r="7595" spans="8:8" s="32" customFormat="1" ht="12.75" customHeight="1" x14ac:dyDescent="0.2">
      <c r="H7595" s="36"/>
    </row>
    <row r="7596" spans="8:8" s="32" customFormat="1" ht="12.75" customHeight="1" x14ac:dyDescent="0.2">
      <c r="H7596" s="36"/>
    </row>
    <row r="7597" spans="8:8" s="32" customFormat="1" ht="12.75" customHeight="1" x14ac:dyDescent="0.2">
      <c r="H7597" s="36"/>
    </row>
    <row r="7598" spans="8:8" s="32" customFormat="1" ht="12.75" customHeight="1" x14ac:dyDescent="0.2">
      <c r="H7598" s="36"/>
    </row>
    <row r="7599" spans="8:8" s="32" customFormat="1" ht="12.75" customHeight="1" x14ac:dyDescent="0.2">
      <c r="H7599" s="36"/>
    </row>
    <row r="7600" spans="8:8" s="32" customFormat="1" ht="12.75" customHeight="1" x14ac:dyDescent="0.2">
      <c r="H7600" s="36"/>
    </row>
    <row r="7601" spans="8:8" s="32" customFormat="1" ht="12.75" customHeight="1" x14ac:dyDescent="0.2">
      <c r="H7601" s="36"/>
    </row>
    <row r="7602" spans="8:8" s="32" customFormat="1" ht="12.75" customHeight="1" x14ac:dyDescent="0.2">
      <c r="H7602" s="36"/>
    </row>
    <row r="7603" spans="8:8" s="32" customFormat="1" ht="12.75" customHeight="1" x14ac:dyDescent="0.2">
      <c r="H7603" s="36"/>
    </row>
    <row r="7604" spans="8:8" s="32" customFormat="1" ht="12.75" customHeight="1" x14ac:dyDescent="0.2">
      <c r="H7604" s="36"/>
    </row>
    <row r="7605" spans="8:8" s="32" customFormat="1" ht="12.75" customHeight="1" x14ac:dyDescent="0.2">
      <c r="H7605" s="36"/>
    </row>
    <row r="7606" spans="8:8" s="32" customFormat="1" ht="12.75" customHeight="1" x14ac:dyDescent="0.2">
      <c r="H7606" s="36"/>
    </row>
    <row r="7607" spans="8:8" s="32" customFormat="1" ht="12.75" customHeight="1" x14ac:dyDescent="0.2">
      <c r="H7607" s="36"/>
    </row>
    <row r="7608" spans="8:8" s="32" customFormat="1" ht="12.75" customHeight="1" x14ac:dyDescent="0.2">
      <c r="H7608" s="36"/>
    </row>
    <row r="7609" spans="8:8" s="32" customFormat="1" ht="12.75" customHeight="1" x14ac:dyDescent="0.2">
      <c r="H7609" s="36"/>
    </row>
    <row r="7610" spans="8:8" s="32" customFormat="1" ht="12.75" customHeight="1" x14ac:dyDescent="0.2">
      <c r="H7610" s="36"/>
    </row>
    <row r="7611" spans="8:8" s="32" customFormat="1" ht="12.75" customHeight="1" x14ac:dyDescent="0.2">
      <c r="H7611" s="36"/>
    </row>
    <row r="7612" spans="8:8" s="32" customFormat="1" ht="12.75" customHeight="1" x14ac:dyDescent="0.2">
      <c r="H7612" s="36"/>
    </row>
    <row r="7613" spans="8:8" s="32" customFormat="1" ht="12.75" customHeight="1" x14ac:dyDescent="0.2">
      <c r="H7613" s="36"/>
    </row>
    <row r="7614" spans="8:8" s="32" customFormat="1" ht="12.75" customHeight="1" x14ac:dyDescent="0.2">
      <c r="H7614" s="36"/>
    </row>
    <row r="7615" spans="8:8" s="32" customFormat="1" ht="12.75" customHeight="1" x14ac:dyDescent="0.2">
      <c r="H7615" s="36"/>
    </row>
    <row r="7616" spans="8:8" s="32" customFormat="1" ht="12.75" customHeight="1" x14ac:dyDescent="0.2">
      <c r="H7616" s="36"/>
    </row>
    <row r="7617" spans="8:8" s="32" customFormat="1" ht="12.75" customHeight="1" x14ac:dyDescent="0.2">
      <c r="H7617" s="36"/>
    </row>
    <row r="7618" spans="8:8" s="32" customFormat="1" ht="12.75" customHeight="1" x14ac:dyDescent="0.2">
      <c r="H7618" s="36"/>
    </row>
    <row r="7619" spans="8:8" s="32" customFormat="1" ht="12.75" customHeight="1" x14ac:dyDescent="0.2">
      <c r="H7619" s="36"/>
    </row>
    <row r="7620" spans="8:8" s="32" customFormat="1" ht="12.75" customHeight="1" x14ac:dyDescent="0.2">
      <c r="H7620" s="36"/>
    </row>
    <row r="7621" spans="8:8" s="32" customFormat="1" ht="12.75" customHeight="1" x14ac:dyDescent="0.2">
      <c r="H7621" s="36"/>
    </row>
    <row r="7622" spans="8:8" s="32" customFormat="1" ht="12.75" customHeight="1" x14ac:dyDescent="0.2">
      <c r="H7622" s="36"/>
    </row>
    <row r="7623" spans="8:8" s="32" customFormat="1" ht="12.75" customHeight="1" x14ac:dyDescent="0.2">
      <c r="H7623" s="36"/>
    </row>
    <row r="7624" spans="8:8" s="32" customFormat="1" ht="12.75" customHeight="1" x14ac:dyDescent="0.2">
      <c r="H7624" s="36"/>
    </row>
    <row r="7625" spans="8:8" s="32" customFormat="1" ht="12.75" customHeight="1" x14ac:dyDescent="0.2">
      <c r="H7625" s="36"/>
    </row>
    <row r="7626" spans="8:8" s="32" customFormat="1" ht="12.75" customHeight="1" x14ac:dyDescent="0.2">
      <c r="H7626" s="36"/>
    </row>
    <row r="7627" spans="8:8" s="32" customFormat="1" ht="12.75" customHeight="1" x14ac:dyDescent="0.2">
      <c r="H7627" s="36"/>
    </row>
    <row r="7628" spans="8:8" s="32" customFormat="1" ht="12.75" customHeight="1" x14ac:dyDescent="0.2">
      <c r="H7628" s="36"/>
    </row>
    <row r="7629" spans="8:8" s="32" customFormat="1" ht="12.75" customHeight="1" x14ac:dyDescent="0.2">
      <c r="H7629" s="36"/>
    </row>
    <row r="7630" spans="8:8" s="32" customFormat="1" ht="12.75" customHeight="1" x14ac:dyDescent="0.2">
      <c r="H7630" s="36"/>
    </row>
    <row r="7631" spans="8:8" s="32" customFormat="1" ht="12.75" customHeight="1" x14ac:dyDescent="0.2">
      <c r="H7631" s="36"/>
    </row>
    <row r="7632" spans="8:8" s="32" customFormat="1" ht="12.75" customHeight="1" x14ac:dyDescent="0.2">
      <c r="H7632" s="36"/>
    </row>
    <row r="7633" spans="8:8" s="32" customFormat="1" ht="12.75" customHeight="1" x14ac:dyDescent="0.2">
      <c r="H7633" s="36"/>
    </row>
    <row r="7634" spans="8:8" s="32" customFormat="1" ht="12.75" customHeight="1" x14ac:dyDescent="0.2">
      <c r="H7634" s="36"/>
    </row>
    <row r="7635" spans="8:8" s="32" customFormat="1" ht="12.75" customHeight="1" x14ac:dyDescent="0.2">
      <c r="H7635" s="36"/>
    </row>
    <row r="7636" spans="8:8" s="32" customFormat="1" ht="12.75" customHeight="1" x14ac:dyDescent="0.2">
      <c r="H7636" s="36"/>
    </row>
    <row r="7637" spans="8:8" s="32" customFormat="1" ht="12.75" customHeight="1" x14ac:dyDescent="0.2">
      <c r="H7637" s="36"/>
    </row>
    <row r="7638" spans="8:8" s="32" customFormat="1" ht="12.75" customHeight="1" x14ac:dyDescent="0.2">
      <c r="H7638" s="36"/>
    </row>
    <row r="7639" spans="8:8" s="32" customFormat="1" ht="12.75" customHeight="1" x14ac:dyDescent="0.2">
      <c r="H7639" s="36"/>
    </row>
    <row r="7640" spans="8:8" s="32" customFormat="1" ht="12.75" customHeight="1" x14ac:dyDescent="0.2">
      <c r="H7640" s="36"/>
    </row>
    <row r="7641" spans="8:8" s="32" customFormat="1" ht="12.75" customHeight="1" x14ac:dyDescent="0.2">
      <c r="H7641" s="36"/>
    </row>
    <row r="7642" spans="8:8" s="32" customFormat="1" ht="12.75" customHeight="1" x14ac:dyDescent="0.2">
      <c r="H7642" s="36"/>
    </row>
    <row r="7643" spans="8:8" s="32" customFormat="1" ht="12.75" customHeight="1" x14ac:dyDescent="0.2">
      <c r="H7643" s="36"/>
    </row>
    <row r="7644" spans="8:8" s="32" customFormat="1" ht="12.75" customHeight="1" x14ac:dyDescent="0.2">
      <c r="H7644" s="36"/>
    </row>
    <row r="7645" spans="8:8" s="32" customFormat="1" ht="12.75" customHeight="1" x14ac:dyDescent="0.2">
      <c r="H7645" s="36"/>
    </row>
    <row r="7646" spans="8:8" s="32" customFormat="1" ht="12.75" customHeight="1" x14ac:dyDescent="0.2">
      <c r="H7646" s="36"/>
    </row>
    <row r="7647" spans="8:8" s="32" customFormat="1" ht="12.75" customHeight="1" x14ac:dyDescent="0.2">
      <c r="H7647" s="36"/>
    </row>
    <row r="7648" spans="8:8" s="32" customFormat="1" ht="12.75" customHeight="1" x14ac:dyDescent="0.2">
      <c r="H7648" s="36"/>
    </row>
    <row r="7649" spans="8:8" s="32" customFormat="1" ht="12.75" customHeight="1" x14ac:dyDescent="0.2">
      <c r="H7649" s="36"/>
    </row>
    <row r="7650" spans="8:8" s="32" customFormat="1" ht="12.75" customHeight="1" x14ac:dyDescent="0.2">
      <c r="H7650" s="36"/>
    </row>
    <row r="7651" spans="8:8" s="32" customFormat="1" ht="12.75" customHeight="1" x14ac:dyDescent="0.2">
      <c r="H7651" s="36"/>
    </row>
    <row r="7652" spans="8:8" s="32" customFormat="1" ht="12.75" customHeight="1" x14ac:dyDescent="0.2">
      <c r="H7652" s="36"/>
    </row>
    <row r="7653" spans="8:8" s="32" customFormat="1" ht="12.75" customHeight="1" x14ac:dyDescent="0.2">
      <c r="H7653" s="36"/>
    </row>
    <row r="7654" spans="8:8" s="32" customFormat="1" ht="12.75" customHeight="1" x14ac:dyDescent="0.2">
      <c r="H7654" s="36"/>
    </row>
    <row r="7655" spans="8:8" s="32" customFormat="1" ht="12.75" customHeight="1" x14ac:dyDescent="0.2">
      <c r="H7655" s="36"/>
    </row>
    <row r="7656" spans="8:8" s="32" customFormat="1" ht="12.75" customHeight="1" x14ac:dyDescent="0.2">
      <c r="H7656" s="36"/>
    </row>
    <row r="7657" spans="8:8" s="32" customFormat="1" ht="12.75" customHeight="1" x14ac:dyDescent="0.2">
      <c r="H7657" s="36"/>
    </row>
    <row r="7658" spans="8:8" s="32" customFormat="1" ht="12.75" customHeight="1" x14ac:dyDescent="0.2">
      <c r="H7658" s="36"/>
    </row>
    <row r="7659" spans="8:8" s="32" customFormat="1" ht="12.75" customHeight="1" x14ac:dyDescent="0.2">
      <c r="H7659" s="36"/>
    </row>
    <row r="7660" spans="8:8" s="32" customFormat="1" ht="12.75" customHeight="1" x14ac:dyDescent="0.2">
      <c r="H7660" s="36"/>
    </row>
    <row r="7661" spans="8:8" s="32" customFormat="1" ht="12.75" customHeight="1" x14ac:dyDescent="0.2">
      <c r="H7661" s="36"/>
    </row>
    <row r="7662" spans="8:8" s="32" customFormat="1" ht="12.75" customHeight="1" x14ac:dyDescent="0.2">
      <c r="H7662" s="36"/>
    </row>
    <row r="7663" spans="8:8" s="32" customFormat="1" ht="12.75" customHeight="1" x14ac:dyDescent="0.2">
      <c r="H7663" s="36"/>
    </row>
    <row r="7664" spans="8:8" s="32" customFormat="1" ht="12.75" customHeight="1" x14ac:dyDescent="0.2">
      <c r="H7664" s="36"/>
    </row>
    <row r="7665" spans="8:8" s="32" customFormat="1" ht="12.75" customHeight="1" x14ac:dyDescent="0.2">
      <c r="H7665" s="36"/>
    </row>
    <row r="7666" spans="8:8" s="32" customFormat="1" ht="12.75" customHeight="1" x14ac:dyDescent="0.2">
      <c r="H7666" s="36"/>
    </row>
    <row r="7667" spans="8:8" s="32" customFormat="1" ht="12.75" customHeight="1" x14ac:dyDescent="0.2">
      <c r="H7667" s="36"/>
    </row>
    <row r="7668" spans="8:8" s="32" customFormat="1" ht="12.75" customHeight="1" x14ac:dyDescent="0.2">
      <c r="H7668" s="36"/>
    </row>
    <row r="7669" spans="8:8" s="32" customFormat="1" ht="12.75" customHeight="1" x14ac:dyDescent="0.2">
      <c r="H7669" s="36"/>
    </row>
    <row r="7670" spans="8:8" s="32" customFormat="1" ht="12.75" customHeight="1" x14ac:dyDescent="0.2">
      <c r="H7670" s="36"/>
    </row>
    <row r="7671" spans="8:8" s="32" customFormat="1" ht="12.75" customHeight="1" x14ac:dyDescent="0.2">
      <c r="H7671" s="36"/>
    </row>
    <row r="7672" spans="8:8" s="32" customFormat="1" ht="12.75" customHeight="1" x14ac:dyDescent="0.2">
      <c r="H7672" s="36"/>
    </row>
    <row r="7673" spans="8:8" s="32" customFormat="1" ht="12.75" customHeight="1" x14ac:dyDescent="0.2">
      <c r="H7673" s="36"/>
    </row>
    <row r="7674" spans="8:8" s="32" customFormat="1" ht="12.75" customHeight="1" x14ac:dyDescent="0.2">
      <c r="H7674" s="36"/>
    </row>
    <row r="7675" spans="8:8" s="32" customFormat="1" ht="12.75" customHeight="1" x14ac:dyDescent="0.2">
      <c r="H7675" s="36"/>
    </row>
    <row r="7676" spans="8:8" s="32" customFormat="1" ht="12.75" customHeight="1" x14ac:dyDescent="0.2">
      <c r="H7676" s="36"/>
    </row>
    <row r="7677" spans="8:8" s="32" customFormat="1" ht="12.75" customHeight="1" x14ac:dyDescent="0.2">
      <c r="H7677" s="36"/>
    </row>
    <row r="7678" spans="8:8" s="32" customFormat="1" ht="12.75" customHeight="1" x14ac:dyDescent="0.2">
      <c r="H7678" s="36"/>
    </row>
    <row r="7679" spans="8:8" s="32" customFormat="1" ht="12.75" customHeight="1" x14ac:dyDescent="0.2">
      <c r="H7679" s="36"/>
    </row>
    <row r="7680" spans="8:8" s="32" customFormat="1" ht="12.75" customHeight="1" x14ac:dyDescent="0.2">
      <c r="H7680" s="36"/>
    </row>
    <row r="7681" spans="8:8" s="32" customFormat="1" ht="12.75" customHeight="1" x14ac:dyDescent="0.2">
      <c r="H7681" s="36"/>
    </row>
    <row r="7682" spans="8:8" s="32" customFormat="1" ht="12.75" customHeight="1" x14ac:dyDescent="0.2">
      <c r="H7682" s="36"/>
    </row>
    <row r="7683" spans="8:8" s="32" customFormat="1" ht="12.75" customHeight="1" x14ac:dyDescent="0.2">
      <c r="H7683" s="36"/>
    </row>
    <row r="7684" spans="8:8" s="32" customFormat="1" ht="12.75" customHeight="1" x14ac:dyDescent="0.2">
      <c r="H7684" s="36"/>
    </row>
    <row r="7685" spans="8:8" s="32" customFormat="1" ht="12.75" customHeight="1" x14ac:dyDescent="0.2">
      <c r="H7685" s="36"/>
    </row>
    <row r="7686" spans="8:8" s="32" customFormat="1" ht="12.75" customHeight="1" x14ac:dyDescent="0.2">
      <c r="H7686" s="36"/>
    </row>
    <row r="7687" spans="8:8" s="32" customFormat="1" ht="12.75" customHeight="1" x14ac:dyDescent="0.2">
      <c r="H7687" s="36"/>
    </row>
    <row r="7688" spans="8:8" s="32" customFormat="1" ht="12.75" customHeight="1" x14ac:dyDescent="0.2">
      <c r="H7688" s="36"/>
    </row>
    <row r="7689" spans="8:8" s="32" customFormat="1" ht="12.75" customHeight="1" x14ac:dyDescent="0.2">
      <c r="H7689" s="36"/>
    </row>
    <row r="7690" spans="8:8" s="32" customFormat="1" ht="12.75" customHeight="1" x14ac:dyDescent="0.2">
      <c r="H7690" s="36"/>
    </row>
    <row r="7691" spans="8:8" s="32" customFormat="1" ht="12.75" customHeight="1" x14ac:dyDescent="0.2">
      <c r="H7691" s="36"/>
    </row>
    <row r="7692" spans="8:8" s="32" customFormat="1" ht="12.75" customHeight="1" x14ac:dyDescent="0.2">
      <c r="H7692" s="36"/>
    </row>
    <row r="7693" spans="8:8" s="32" customFormat="1" ht="12.75" customHeight="1" x14ac:dyDescent="0.2">
      <c r="H7693" s="36"/>
    </row>
    <row r="7694" spans="8:8" s="32" customFormat="1" ht="12.75" customHeight="1" x14ac:dyDescent="0.2">
      <c r="H7694" s="36"/>
    </row>
    <row r="7695" spans="8:8" s="32" customFormat="1" ht="12.75" customHeight="1" x14ac:dyDescent="0.2">
      <c r="H7695" s="36"/>
    </row>
    <row r="7696" spans="8:8" s="32" customFormat="1" ht="12.75" customHeight="1" x14ac:dyDescent="0.2">
      <c r="H7696" s="36"/>
    </row>
    <row r="7697" spans="8:8" s="32" customFormat="1" ht="12.75" customHeight="1" x14ac:dyDescent="0.2">
      <c r="H7697" s="36"/>
    </row>
    <row r="7698" spans="8:8" s="32" customFormat="1" ht="12.75" customHeight="1" x14ac:dyDescent="0.2">
      <c r="H7698" s="36"/>
    </row>
    <row r="7699" spans="8:8" s="32" customFormat="1" ht="12.75" customHeight="1" x14ac:dyDescent="0.2">
      <c r="H7699" s="36"/>
    </row>
    <row r="7700" spans="8:8" s="32" customFormat="1" ht="12.75" customHeight="1" x14ac:dyDescent="0.2">
      <c r="H7700" s="36"/>
    </row>
    <row r="7701" spans="8:8" s="32" customFormat="1" ht="12.75" customHeight="1" x14ac:dyDescent="0.2">
      <c r="H7701" s="36"/>
    </row>
    <row r="7702" spans="8:8" s="32" customFormat="1" ht="12.75" customHeight="1" x14ac:dyDescent="0.2">
      <c r="H7702" s="36"/>
    </row>
    <row r="7703" spans="8:8" s="32" customFormat="1" ht="12.75" customHeight="1" x14ac:dyDescent="0.2">
      <c r="H7703" s="36"/>
    </row>
    <row r="7704" spans="8:8" s="32" customFormat="1" ht="12.75" customHeight="1" x14ac:dyDescent="0.2">
      <c r="H7704" s="36"/>
    </row>
    <row r="7705" spans="8:8" s="32" customFormat="1" ht="12.75" customHeight="1" x14ac:dyDescent="0.2">
      <c r="H7705" s="36"/>
    </row>
    <row r="7706" spans="8:8" s="32" customFormat="1" ht="12.75" customHeight="1" x14ac:dyDescent="0.2">
      <c r="H7706" s="36"/>
    </row>
    <row r="7707" spans="8:8" s="32" customFormat="1" ht="12.75" customHeight="1" x14ac:dyDescent="0.2">
      <c r="H7707" s="36"/>
    </row>
    <row r="7708" spans="8:8" s="32" customFormat="1" ht="12.75" customHeight="1" x14ac:dyDescent="0.2">
      <c r="H7708" s="36"/>
    </row>
    <row r="7709" spans="8:8" s="32" customFormat="1" ht="12.75" customHeight="1" x14ac:dyDescent="0.2">
      <c r="H7709" s="36"/>
    </row>
    <row r="7710" spans="8:8" s="32" customFormat="1" ht="12.75" customHeight="1" x14ac:dyDescent="0.2">
      <c r="H7710" s="36"/>
    </row>
    <row r="7711" spans="8:8" s="32" customFormat="1" ht="12.75" customHeight="1" x14ac:dyDescent="0.2">
      <c r="H7711" s="36"/>
    </row>
    <row r="7712" spans="8:8" s="32" customFormat="1" ht="12.75" customHeight="1" x14ac:dyDescent="0.2">
      <c r="H7712" s="36"/>
    </row>
    <row r="7713" spans="8:8" s="32" customFormat="1" ht="12.75" customHeight="1" x14ac:dyDescent="0.2">
      <c r="H7713" s="36"/>
    </row>
    <row r="7714" spans="8:8" s="32" customFormat="1" ht="12.75" customHeight="1" x14ac:dyDescent="0.2">
      <c r="H7714" s="36"/>
    </row>
    <row r="7715" spans="8:8" s="32" customFormat="1" ht="12.75" customHeight="1" x14ac:dyDescent="0.2">
      <c r="H7715" s="36"/>
    </row>
    <row r="7716" spans="8:8" s="32" customFormat="1" ht="12.75" customHeight="1" x14ac:dyDescent="0.2">
      <c r="H7716" s="36"/>
    </row>
    <row r="7717" spans="8:8" s="32" customFormat="1" ht="12.75" customHeight="1" x14ac:dyDescent="0.2">
      <c r="H7717" s="36"/>
    </row>
    <row r="7718" spans="8:8" s="32" customFormat="1" ht="12.75" customHeight="1" x14ac:dyDescent="0.2">
      <c r="H7718" s="36"/>
    </row>
    <row r="7719" spans="8:8" s="32" customFormat="1" ht="12.75" customHeight="1" x14ac:dyDescent="0.2">
      <c r="H7719" s="36"/>
    </row>
    <row r="7720" spans="8:8" s="32" customFormat="1" ht="12.75" customHeight="1" x14ac:dyDescent="0.2">
      <c r="H7720" s="36"/>
    </row>
    <row r="7721" spans="8:8" s="32" customFormat="1" ht="12.75" customHeight="1" x14ac:dyDescent="0.2">
      <c r="H7721" s="36"/>
    </row>
    <row r="7722" spans="8:8" s="32" customFormat="1" ht="12.75" customHeight="1" x14ac:dyDescent="0.2">
      <c r="H7722" s="36"/>
    </row>
    <row r="7723" spans="8:8" s="32" customFormat="1" ht="12.75" customHeight="1" x14ac:dyDescent="0.2">
      <c r="H7723" s="36"/>
    </row>
    <row r="7724" spans="8:8" s="32" customFormat="1" ht="12.75" customHeight="1" x14ac:dyDescent="0.2">
      <c r="H7724" s="36"/>
    </row>
    <row r="7725" spans="8:8" s="32" customFormat="1" ht="12.75" customHeight="1" x14ac:dyDescent="0.2">
      <c r="H7725" s="36"/>
    </row>
    <row r="7726" spans="8:8" s="32" customFormat="1" ht="12.75" customHeight="1" x14ac:dyDescent="0.2">
      <c r="H7726" s="36"/>
    </row>
    <row r="7727" spans="8:8" s="32" customFormat="1" ht="12.75" customHeight="1" x14ac:dyDescent="0.2">
      <c r="H7727" s="36"/>
    </row>
    <row r="7728" spans="8:8" s="32" customFormat="1" ht="12.75" customHeight="1" x14ac:dyDescent="0.2">
      <c r="H7728" s="36"/>
    </row>
    <row r="7729" spans="8:8" s="32" customFormat="1" ht="12.75" customHeight="1" x14ac:dyDescent="0.2">
      <c r="H7729" s="36"/>
    </row>
    <row r="7730" spans="8:8" s="32" customFormat="1" ht="12.75" customHeight="1" x14ac:dyDescent="0.2">
      <c r="H7730" s="36"/>
    </row>
    <row r="7731" spans="8:8" s="32" customFormat="1" ht="12.75" customHeight="1" x14ac:dyDescent="0.2">
      <c r="H7731" s="36"/>
    </row>
    <row r="7732" spans="8:8" s="32" customFormat="1" ht="12.75" customHeight="1" x14ac:dyDescent="0.2">
      <c r="H7732" s="36"/>
    </row>
    <row r="7733" spans="8:8" s="32" customFormat="1" ht="12.75" customHeight="1" x14ac:dyDescent="0.2">
      <c r="H7733" s="36"/>
    </row>
    <row r="7734" spans="8:8" s="32" customFormat="1" ht="12.75" customHeight="1" x14ac:dyDescent="0.2">
      <c r="H7734" s="36"/>
    </row>
    <row r="7735" spans="8:8" s="32" customFormat="1" ht="12.75" customHeight="1" x14ac:dyDescent="0.2">
      <c r="H7735" s="36"/>
    </row>
    <row r="7736" spans="8:8" s="32" customFormat="1" ht="12.75" customHeight="1" x14ac:dyDescent="0.2">
      <c r="H7736" s="36"/>
    </row>
    <row r="7737" spans="8:8" s="32" customFormat="1" ht="12.75" customHeight="1" x14ac:dyDescent="0.2">
      <c r="H7737" s="36"/>
    </row>
    <row r="7738" spans="8:8" s="32" customFormat="1" ht="12.75" customHeight="1" x14ac:dyDescent="0.2">
      <c r="H7738" s="36"/>
    </row>
    <row r="7739" spans="8:8" s="32" customFormat="1" ht="12.75" customHeight="1" x14ac:dyDescent="0.2">
      <c r="H7739" s="36"/>
    </row>
    <row r="7740" spans="8:8" s="32" customFormat="1" ht="12.75" customHeight="1" x14ac:dyDescent="0.2">
      <c r="H7740" s="36"/>
    </row>
    <row r="7741" spans="8:8" s="32" customFormat="1" ht="12.75" customHeight="1" x14ac:dyDescent="0.2">
      <c r="H7741" s="36"/>
    </row>
    <row r="7742" spans="8:8" s="32" customFormat="1" ht="12.75" customHeight="1" x14ac:dyDescent="0.2">
      <c r="H7742" s="36"/>
    </row>
    <row r="7743" spans="8:8" s="32" customFormat="1" ht="12.75" customHeight="1" x14ac:dyDescent="0.2">
      <c r="H7743" s="36"/>
    </row>
    <row r="7744" spans="8:8" s="32" customFormat="1" ht="12.75" customHeight="1" x14ac:dyDescent="0.2">
      <c r="H7744" s="36"/>
    </row>
    <row r="7745" spans="8:8" s="32" customFormat="1" ht="12.75" customHeight="1" x14ac:dyDescent="0.2">
      <c r="H7745" s="36"/>
    </row>
    <row r="7746" spans="8:8" s="32" customFormat="1" ht="12.75" customHeight="1" x14ac:dyDescent="0.2">
      <c r="H7746" s="36"/>
    </row>
    <row r="7747" spans="8:8" s="32" customFormat="1" ht="12.75" customHeight="1" x14ac:dyDescent="0.2">
      <c r="H7747" s="36"/>
    </row>
    <row r="7748" spans="8:8" s="32" customFormat="1" ht="12.75" customHeight="1" x14ac:dyDescent="0.2">
      <c r="H7748" s="36"/>
    </row>
    <row r="7749" spans="8:8" s="32" customFormat="1" ht="12.75" customHeight="1" x14ac:dyDescent="0.2">
      <c r="H7749" s="36"/>
    </row>
    <row r="7750" spans="8:8" s="32" customFormat="1" ht="12.75" customHeight="1" x14ac:dyDescent="0.2">
      <c r="H7750" s="36"/>
    </row>
    <row r="7751" spans="8:8" s="32" customFormat="1" ht="12.75" customHeight="1" x14ac:dyDescent="0.2">
      <c r="H7751" s="36"/>
    </row>
    <row r="7752" spans="8:8" s="32" customFormat="1" ht="12.75" customHeight="1" x14ac:dyDescent="0.2">
      <c r="H7752" s="36"/>
    </row>
    <row r="7753" spans="8:8" s="32" customFormat="1" ht="12.75" customHeight="1" x14ac:dyDescent="0.2">
      <c r="H7753" s="36"/>
    </row>
    <row r="7754" spans="8:8" s="32" customFormat="1" ht="12.75" customHeight="1" x14ac:dyDescent="0.2">
      <c r="H7754" s="36"/>
    </row>
    <row r="7755" spans="8:8" s="32" customFormat="1" ht="12.75" customHeight="1" x14ac:dyDescent="0.2">
      <c r="H7755" s="36"/>
    </row>
    <row r="7756" spans="8:8" s="32" customFormat="1" ht="12.75" customHeight="1" x14ac:dyDescent="0.2">
      <c r="H7756" s="36"/>
    </row>
    <row r="7757" spans="8:8" s="32" customFormat="1" ht="12.75" customHeight="1" x14ac:dyDescent="0.2">
      <c r="H7757" s="36"/>
    </row>
    <row r="7758" spans="8:8" s="32" customFormat="1" ht="12.75" customHeight="1" x14ac:dyDescent="0.2">
      <c r="H7758" s="36"/>
    </row>
    <row r="7759" spans="8:8" s="32" customFormat="1" ht="12.75" customHeight="1" x14ac:dyDescent="0.2">
      <c r="H7759" s="36"/>
    </row>
    <row r="7760" spans="8:8" s="32" customFormat="1" ht="12.75" customHeight="1" x14ac:dyDescent="0.2">
      <c r="H7760" s="36"/>
    </row>
    <row r="7761" spans="8:8" s="32" customFormat="1" ht="12.75" customHeight="1" x14ac:dyDescent="0.2">
      <c r="H7761" s="36"/>
    </row>
    <row r="7762" spans="8:8" s="32" customFormat="1" ht="12.75" customHeight="1" x14ac:dyDescent="0.2">
      <c r="H7762" s="36"/>
    </row>
    <row r="7763" spans="8:8" s="32" customFormat="1" ht="12.75" customHeight="1" x14ac:dyDescent="0.2">
      <c r="H7763" s="36"/>
    </row>
    <row r="7764" spans="8:8" s="32" customFormat="1" ht="12.75" customHeight="1" x14ac:dyDescent="0.2">
      <c r="H7764" s="36"/>
    </row>
    <row r="7765" spans="8:8" s="32" customFormat="1" ht="12.75" customHeight="1" x14ac:dyDescent="0.2">
      <c r="H7765" s="36"/>
    </row>
    <row r="7766" spans="8:8" s="32" customFormat="1" ht="12.75" customHeight="1" x14ac:dyDescent="0.2">
      <c r="H7766" s="36"/>
    </row>
    <row r="7767" spans="8:8" s="32" customFormat="1" ht="12.75" customHeight="1" x14ac:dyDescent="0.2">
      <c r="H7767" s="36"/>
    </row>
    <row r="7768" spans="8:8" s="32" customFormat="1" ht="12.75" customHeight="1" x14ac:dyDescent="0.2">
      <c r="H7768" s="36"/>
    </row>
    <row r="7769" spans="8:8" s="32" customFormat="1" ht="12.75" customHeight="1" x14ac:dyDescent="0.2">
      <c r="H7769" s="36"/>
    </row>
    <row r="7770" spans="8:8" s="32" customFormat="1" ht="12.75" customHeight="1" x14ac:dyDescent="0.2">
      <c r="H7770" s="36"/>
    </row>
    <row r="7771" spans="8:8" s="32" customFormat="1" ht="12.75" customHeight="1" x14ac:dyDescent="0.2">
      <c r="H7771" s="36"/>
    </row>
    <row r="7772" spans="8:8" s="32" customFormat="1" ht="12.75" customHeight="1" x14ac:dyDescent="0.2">
      <c r="H7772" s="36"/>
    </row>
    <row r="7773" spans="8:8" s="32" customFormat="1" ht="12.75" customHeight="1" x14ac:dyDescent="0.2">
      <c r="H7773" s="36"/>
    </row>
    <row r="7774" spans="8:8" s="32" customFormat="1" ht="12.75" customHeight="1" x14ac:dyDescent="0.2">
      <c r="H7774" s="36"/>
    </row>
    <row r="7775" spans="8:8" s="32" customFormat="1" ht="12.75" customHeight="1" x14ac:dyDescent="0.2">
      <c r="H7775" s="36"/>
    </row>
    <row r="7776" spans="8:8" s="32" customFormat="1" ht="12.75" customHeight="1" x14ac:dyDescent="0.2">
      <c r="H7776" s="36"/>
    </row>
    <row r="7777" spans="8:8" s="32" customFormat="1" ht="12.75" customHeight="1" x14ac:dyDescent="0.2">
      <c r="H7777" s="36"/>
    </row>
    <row r="7778" spans="8:8" s="32" customFormat="1" ht="12.75" customHeight="1" x14ac:dyDescent="0.2">
      <c r="H7778" s="36"/>
    </row>
    <row r="7779" spans="8:8" s="32" customFormat="1" ht="12.75" customHeight="1" x14ac:dyDescent="0.2">
      <c r="H7779" s="36"/>
    </row>
    <row r="7780" spans="8:8" s="32" customFormat="1" ht="12.75" customHeight="1" x14ac:dyDescent="0.2">
      <c r="H7780" s="36"/>
    </row>
    <row r="7781" spans="8:8" s="32" customFormat="1" ht="12.75" customHeight="1" x14ac:dyDescent="0.2">
      <c r="H7781" s="36"/>
    </row>
    <row r="7782" spans="8:8" s="32" customFormat="1" ht="12.75" customHeight="1" x14ac:dyDescent="0.2">
      <c r="H7782" s="36"/>
    </row>
    <row r="7783" spans="8:8" s="32" customFormat="1" ht="12.75" customHeight="1" x14ac:dyDescent="0.2">
      <c r="H7783" s="36"/>
    </row>
    <row r="7784" spans="8:8" s="32" customFormat="1" ht="12.75" customHeight="1" x14ac:dyDescent="0.2">
      <c r="H7784" s="36"/>
    </row>
    <row r="7785" spans="8:8" s="32" customFormat="1" ht="12.75" customHeight="1" x14ac:dyDescent="0.2">
      <c r="H7785" s="36"/>
    </row>
    <row r="7786" spans="8:8" s="32" customFormat="1" ht="12.75" customHeight="1" x14ac:dyDescent="0.2">
      <c r="H7786" s="36"/>
    </row>
    <row r="7787" spans="8:8" s="32" customFormat="1" ht="12.75" customHeight="1" x14ac:dyDescent="0.2">
      <c r="H7787" s="36"/>
    </row>
    <row r="7788" spans="8:8" s="32" customFormat="1" ht="12.75" customHeight="1" x14ac:dyDescent="0.2">
      <c r="H7788" s="36"/>
    </row>
    <row r="7789" spans="8:8" s="32" customFormat="1" ht="12.75" customHeight="1" x14ac:dyDescent="0.2">
      <c r="H7789" s="36"/>
    </row>
    <row r="7790" spans="8:8" s="32" customFormat="1" ht="12.75" customHeight="1" x14ac:dyDescent="0.2">
      <c r="H7790" s="36"/>
    </row>
    <row r="7791" spans="8:8" s="32" customFormat="1" ht="12.75" customHeight="1" x14ac:dyDescent="0.2">
      <c r="H7791" s="36"/>
    </row>
    <row r="7792" spans="8:8" s="32" customFormat="1" ht="12.75" customHeight="1" x14ac:dyDescent="0.2">
      <c r="H7792" s="36"/>
    </row>
    <row r="7793" spans="8:8" s="32" customFormat="1" ht="12.75" customHeight="1" x14ac:dyDescent="0.2">
      <c r="H7793" s="36"/>
    </row>
    <row r="7794" spans="8:8" s="32" customFormat="1" ht="12.75" customHeight="1" x14ac:dyDescent="0.2">
      <c r="H7794" s="36"/>
    </row>
    <row r="7795" spans="8:8" s="32" customFormat="1" ht="12.75" customHeight="1" x14ac:dyDescent="0.2">
      <c r="H7795" s="36"/>
    </row>
    <row r="7796" spans="8:8" s="32" customFormat="1" ht="12.75" customHeight="1" x14ac:dyDescent="0.2">
      <c r="H7796" s="36"/>
    </row>
    <row r="7797" spans="8:8" s="32" customFormat="1" ht="12.75" customHeight="1" x14ac:dyDescent="0.2">
      <c r="H7797" s="36"/>
    </row>
    <row r="7798" spans="8:8" s="32" customFormat="1" ht="12.75" customHeight="1" x14ac:dyDescent="0.2">
      <c r="H7798" s="36"/>
    </row>
    <row r="7799" spans="8:8" s="32" customFormat="1" ht="12.75" customHeight="1" x14ac:dyDescent="0.2">
      <c r="H7799" s="36"/>
    </row>
    <row r="7800" spans="8:8" s="32" customFormat="1" ht="12.75" customHeight="1" x14ac:dyDescent="0.2">
      <c r="H7800" s="36"/>
    </row>
    <row r="7801" spans="8:8" s="32" customFormat="1" ht="12.75" customHeight="1" x14ac:dyDescent="0.2">
      <c r="H7801" s="36"/>
    </row>
    <row r="7802" spans="8:8" s="32" customFormat="1" ht="12.75" customHeight="1" x14ac:dyDescent="0.2">
      <c r="H7802" s="36"/>
    </row>
    <row r="7803" spans="8:8" s="32" customFormat="1" ht="12.75" customHeight="1" x14ac:dyDescent="0.2">
      <c r="H7803" s="36"/>
    </row>
    <row r="7804" spans="8:8" s="32" customFormat="1" ht="12.75" customHeight="1" x14ac:dyDescent="0.2">
      <c r="H7804" s="36"/>
    </row>
    <row r="7805" spans="8:8" s="32" customFormat="1" ht="12.75" customHeight="1" x14ac:dyDescent="0.2">
      <c r="H7805" s="36"/>
    </row>
    <row r="7806" spans="8:8" s="32" customFormat="1" ht="12.75" customHeight="1" x14ac:dyDescent="0.2">
      <c r="H7806" s="36"/>
    </row>
    <row r="7807" spans="8:8" s="32" customFormat="1" ht="12.75" customHeight="1" x14ac:dyDescent="0.2">
      <c r="H7807" s="36"/>
    </row>
    <row r="7808" spans="8:8" s="32" customFormat="1" ht="12.75" customHeight="1" x14ac:dyDescent="0.2">
      <c r="H7808" s="36"/>
    </row>
    <row r="7809" spans="8:8" s="32" customFormat="1" ht="12.75" customHeight="1" x14ac:dyDescent="0.2">
      <c r="H7809" s="36"/>
    </row>
    <row r="7810" spans="8:8" s="32" customFormat="1" ht="12.75" customHeight="1" x14ac:dyDescent="0.2">
      <c r="H7810" s="36"/>
    </row>
    <row r="7811" spans="8:8" s="32" customFormat="1" ht="12.75" customHeight="1" x14ac:dyDescent="0.2">
      <c r="H7811" s="36"/>
    </row>
    <row r="7812" spans="8:8" s="32" customFormat="1" ht="12.75" customHeight="1" x14ac:dyDescent="0.2">
      <c r="H7812" s="36"/>
    </row>
    <row r="7813" spans="8:8" s="32" customFormat="1" ht="12.75" customHeight="1" x14ac:dyDescent="0.2">
      <c r="H7813" s="36"/>
    </row>
    <row r="7814" spans="8:8" s="32" customFormat="1" ht="12.75" customHeight="1" x14ac:dyDescent="0.2">
      <c r="H7814" s="36"/>
    </row>
    <row r="7815" spans="8:8" s="32" customFormat="1" ht="12.75" customHeight="1" x14ac:dyDescent="0.2">
      <c r="H7815" s="36"/>
    </row>
    <row r="7816" spans="8:8" s="32" customFormat="1" ht="12.75" customHeight="1" x14ac:dyDescent="0.2">
      <c r="H7816" s="36"/>
    </row>
    <row r="7817" spans="8:8" s="32" customFormat="1" ht="12.75" customHeight="1" x14ac:dyDescent="0.2">
      <c r="H7817" s="36"/>
    </row>
    <row r="7818" spans="8:8" s="32" customFormat="1" ht="12.75" customHeight="1" x14ac:dyDescent="0.2">
      <c r="H7818" s="36"/>
    </row>
    <row r="7819" spans="8:8" s="32" customFormat="1" ht="12.75" customHeight="1" x14ac:dyDescent="0.2">
      <c r="H7819" s="36"/>
    </row>
    <row r="7820" spans="8:8" s="32" customFormat="1" ht="12.75" customHeight="1" x14ac:dyDescent="0.2">
      <c r="H7820" s="36"/>
    </row>
    <row r="7821" spans="8:8" s="32" customFormat="1" ht="12.75" customHeight="1" x14ac:dyDescent="0.2">
      <c r="H7821" s="36"/>
    </row>
    <row r="7822" spans="8:8" s="32" customFormat="1" ht="12.75" customHeight="1" x14ac:dyDescent="0.2">
      <c r="H7822" s="36"/>
    </row>
    <row r="7823" spans="8:8" s="32" customFormat="1" ht="12.75" customHeight="1" x14ac:dyDescent="0.2">
      <c r="H7823" s="36"/>
    </row>
    <row r="7824" spans="8:8" s="32" customFormat="1" ht="12.75" customHeight="1" x14ac:dyDescent="0.2">
      <c r="H7824" s="36"/>
    </row>
    <row r="7825" spans="8:8" s="32" customFormat="1" ht="12.75" customHeight="1" x14ac:dyDescent="0.2">
      <c r="H7825" s="36"/>
    </row>
    <row r="7826" spans="8:8" s="32" customFormat="1" ht="12.75" customHeight="1" x14ac:dyDescent="0.2">
      <c r="H7826" s="36"/>
    </row>
    <row r="7827" spans="8:8" s="32" customFormat="1" ht="12.75" customHeight="1" x14ac:dyDescent="0.2">
      <c r="H7827" s="36"/>
    </row>
    <row r="7828" spans="8:8" s="32" customFormat="1" ht="12.75" customHeight="1" x14ac:dyDescent="0.2">
      <c r="H7828" s="36"/>
    </row>
    <row r="7829" spans="8:8" s="32" customFormat="1" ht="12.75" customHeight="1" x14ac:dyDescent="0.2">
      <c r="H7829" s="36"/>
    </row>
    <row r="7830" spans="8:8" s="32" customFormat="1" ht="12.75" customHeight="1" x14ac:dyDescent="0.2">
      <c r="H7830" s="36"/>
    </row>
    <row r="7831" spans="8:8" s="32" customFormat="1" ht="12.75" customHeight="1" x14ac:dyDescent="0.2">
      <c r="H7831" s="36"/>
    </row>
    <row r="7832" spans="8:8" s="32" customFormat="1" ht="12.75" customHeight="1" x14ac:dyDescent="0.2">
      <c r="H7832" s="36"/>
    </row>
    <row r="7833" spans="8:8" s="32" customFormat="1" ht="12.75" customHeight="1" x14ac:dyDescent="0.2">
      <c r="H7833" s="36"/>
    </row>
    <row r="7834" spans="8:8" s="32" customFormat="1" ht="12.75" customHeight="1" x14ac:dyDescent="0.2">
      <c r="H7834" s="36"/>
    </row>
    <row r="7835" spans="8:8" s="32" customFormat="1" ht="12.75" customHeight="1" x14ac:dyDescent="0.2">
      <c r="H7835" s="36"/>
    </row>
    <row r="7836" spans="8:8" s="32" customFormat="1" ht="12.75" customHeight="1" x14ac:dyDescent="0.2">
      <c r="H7836" s="36"/>
    </row>
    <row r="7837" spans="8:8" s="32" customFormat="1" ht="12.75" customHeight="1" x14ac:dyDescent="0.2">
      <c r="H7837" s="36"/>
    </row>
    <row r="7838" spans="8:8" s="32" customFormat="1" ht="12.75" customHeight="1" x14ac:dyDescent="0.2">
      <c r="H7838" s="36"/>
    </row>
    <row r="7839" spans="8:8" s="32" customFormat="1" ht="12.75" customHeight="1" x14ac:dyDescent="0.2">
      <c r="H7839" s="36"/>
    </row>
    <row r="7840" spans="8:8" s="32" customFormat="1" ht="12.75" customHeight="1" x14ac:dyDescent="0.2">
      <c r="H7840" s="36"/>
    </row>
    <row r="7841" spans="8:8" s="32" customFormat="1" ht="12.75" customHeight="1" x14ac:dyDescent="0.2">
      <c r="H7841" s="36"/>
    </row>
    <row r="7842" spans="8:8" s="32" customFormat="1" ht="12.75" customHeight="1" x14ac:dyDescent="0.2">
      <c r="H7842" s="36"/>
    </row>
    <row r="7843" spans="8:8" s="32" customFormat="1" ht="12.75" customHeight="1" x14ac:dyDescent="0.2">
      <c r="H7843" s="36"/>
    </row>
    <row r="7844" spans="8:8" s="32" customFormat="1" ht="12.75" customHeight="1" x14ac:dyDescent="0.2">
      <c r="H7844" s="36"/>
    </row>
    <row r="7845" spans="8:8" s="32" customFormat="1" ht="12.75" customHeight="1" x14ac:dyDescent="0.2">
      <c r="H7845" s="36"/>
    </row>
    <row r="7846" spans="8:8" s="32" customFormat="1" ht="12.75" customHeight="1" x14ac:dyDescent="0.2">
      <c r="H7846" s="36"/>
    </row>
    <row r="7847" spans="8:8" s="32" customFormat="1" ht="12.75" customHeight="1" x14ac:dyDescent="0.2">
      <c r="H7847" s="36"/>
    </row>
    <row r="7848" spans="8:8" s="32" customFormat="1" ht="12.75" customHeight="1" x14ac:dyDescent="0.2">
      <c r="H7848" s="36"/>
    </row>
    <row r="7849" spans="8:8" s="32" customFormat="1" ht="12.75" customHeight="1" x14ac:dyDescent="0.2">
      <c r="H7849" s="36"/>
    </row>
    <row r="7850" spans="8:8" s="32" customFormat="1" ht="12.75" customHeight="1" x14ac:dyDescent="0.2">
      <c r="H7850" s="36"/>
    </row>
    <row r="7851" spans="8:8" s="32" customFormat="1" ht="12.75" customHeight="1" x14ac:dyDescent="0.2">
      <c r="H7851" s="36"/>
    </row>
    <row r="7852" spans="8:8" s="32" customFormat="1" ht="12.75" customHeight="1" x14ac:dyDescent="0.2">
      <c r="H7852" s="36"/>
    </row>
    <row r="7853" spans="8:8" s="32" customFormat="1" ht="12.75" customHeight="1" x14ac:dyDescent="0.2">
      <c r="H7853" s="36"/>
    </row>
    <row r="7854" spans="8:8" s="32" customFormat="1" ht="12.75" customHeight="1" x14ac:dyDescent="0.2">
      <c r="H7854" s="36"/>
    </row>
    <row r="7855" spans="8:8" s="32" customFormat="1" ht="12.75" customHeight="1" x14ac:dyDescent="0.2">
      <c r="H7855" s="36"/>
    </row>
    <row r="7856" spans="8:8" s="32" customFormat="1" ht="12.75" customHeight="1" x14ac:dyDescent="0.2">
      <c r="H7856" s="36"/>
    </row>
    <row r="7857" spans="8:8" s="32" customFormat="1" ht="12.75" customHeight="1" x14ac:dyDescent="0.2">
      <c r="H7857" s="36"/>
    </row>
    <row r="7858" spans="8:8" s="32" customFormat="1" ht="12.75" customHeight="1" x14ac:dyDescent="0.2">
      <c r="H7858" s="36"/>
    </row>
    <row r="7859" spans="8:8" s="32" customFormat="1" ht="12.75" customHeight="1" x14ac:dyDescent="0.2">
      <c r="H7859" s="36"/>
    </row>
    <row r="7860" spans="8:8" s="32" customFormat="1" ht="12.75" customHeight="1" x14ac:dyDescent="0.2">
      <c r="H7860" s="36"/>
    </row>
    <row r="7861" spans="8:8" s="32" customFormat="1" ht="12.75" customHeight="1" x14ac:dyDescent="0.2">
      <c r="H7861" s="36"/>
    </row>
    <row r="7862" spans="8:8" s="32" customFormat="1" ht="12.75" customHeight="1" x14ac:dyDescent="0.2">
      <c r="H7862" s="36"/>
    </row>
    <row r="7863" spans="8:8" s="32" customFormat="1" ht="12.75" customHeight="1" x14ac:dyDescent="0.2">
      <c r="H7863" s="36"/>
    </row>
    <row r="7864" spans="8:8" s="32" customFormat="1" ht="12.75" customHeight="1" x14ac:dyDescent="0.2">
      <c r="H7864" s="36"/>
    </row>
    <row r="7865" spans="8:8" s="32" customFormat="1" ht="12.75" customHeight="1" x14ac:dyDescent="0.2">
      <c r="H7865" s="36"/>
    </row>
    <row r="7866" spans="8:8" s="32" customFormat="1" ht="12.75" customHeight="1" x14ac:dyDescent="0.2">
      <c r="H7866" s="36"/>
    </row>
    <row r="7867" spans="8:8" s="32" customFormat="1" ht="12.75" customHeight="1" x14ac:dyDescent="0.2">
      <c r="H7867" s="36"/>
    </row>
    <row r="7868" spans="8:8" s="32" customFormat="1" ht="12.75" customHeight="1" x14ac:dyDescent="0.2">
      <c r="H7868" s="36"/>
    </row>
    <row r="7869" spans="8:8" s="32" customFormat="1" ht="12.75" customHeight="1" x14ac:dyDescent="0.2">
      <c r="H7869" s="36"/>
    </row>
    <row r="7870" spans="8:8" s="32" customFormat="1" ht="12.75" customHeight="1" x14ac:dyDescent="0.2">
      <c r="H7870" s="36"/>
    </row>
    <row r="7871" spans="8:8" s="32" customFormat="1" ht="12.75" customHeight="1" x14ac:dyDescent="0.2">
      <c r="H7871" s="36"/>
    </row>
    <row r="7872" spans="8:8" s="32" customFormat="1" ht="12.75" customHeight="1" x14ac:dyDescent="0.2">
      <c r="H7872" s="36"/>
    </row>
    <row r="7873" spans="8:8" s="32" customFormat="1" ht="12.75" customHeight="1" x14ac:dyDescent="0.2">
      <c r="H7873" s="36"/>
    </row>
    <row r="7874" spans="8:8" s="32" customFormat="1" ht="12.75" customHeight="1" x14ac:dyDescent="0.2">
      <c r="H7874" s="36"/>
    </row>
    <row r="7875" spans="8:8" s="32" customFormat="1" ht="12.75" customHeight="1" x14ac:dyDescent="0.2">
      <c r="H7875" s="36"/>
    </row>
    <row r="7876" spans="8:8" s="32" customFormat="1" ht="12.75" customHeight="1" x14ac:dyDescent="0.2">
      <c r="H7876" s="36"/>
    </row>
    <row r="7877" spans="8:8" s="32" customFormat="1" ht="12.75" customHeight="1" x14ac:dyDescent="0.2">
      <c r="H7877" s="36"/>
    </row>
    <row r="7878" spans="8:8" s="32" customFormat="1" ht="12.75" customHeight="1" x14ac:dyDescent="0.2">
      <c r="H7878" s="36"/>
    </row>
    <row r="7879" spans="8:8" s="32" customFormat="1" ht="12.75" customHeight="1" x14ac:dyDescent="0.2">
      <c r="H7879" s="36"/>
    </row>
    <row r="7880" spans="8:8" s="32" customFormat="1" ht="12.75" customHeight="1" x14ac:dyDescent="0.2">
      <c r="H7880" s="36"/>
    </row>
    <row r="7881" spans="8:8" s="32" customFormat="1" ht="12.75" customHeight="1" x14ac:dyDescent="0.2">
      <c r="H7881" s="36"/>
    </row>
    <row r="7882" spans="8:8" s="32" customFormat="1" ht="12.75" customHeight="1" x14ac:dyDescent="0.2">
      <c r="H7882" s="36"/>
    </row>
    <row r="7883" spans="8:8" s="32" customFormat="1" ht="12.75" customHeight="1" x14ac:dyDescent="0.2">
      <c r="H7883" s="36"/>
    </row>
    <row r="7884" spans="8:8" s="32" customFormat="1" ht="12.75" customHeight="1" x14ac:dyDescent="0.2">
      <c r="H7884" s="36"/>
    </row>
    <row r="7885" spans="8:8" s="32" customFormat="1" ht="12.75" customHeight="1" x14ac:dyDescent="0.2">
      <c r="H7885" s="36"/>
    </row>
    <row r="7886" spans="8:8" s="32" customFormat="1" ht="12.75" customHeight="1" x14ac:dyDescent="0.2">
      <c r="H7886" s="36"/>
    </row>
    <row r="7887" spans="8:8" s="32" customFormat="1" ht="12.75" customHeight="1" x14ac:dyDescent="0.2">
      <c r="H7887" s="36"/>
    </row>
    <row r="7888" spans="8:8" s="32" customFormat="1" ht="12.75" customHeight="1" x14ac:dyDescent="0.2">
      <c r="H7888" s="36"/>
    </row>
    <row r="7889" spans="8:8" s="32" customFormat="1" ht="12.75" customHeight="1" x14ac:dyDescent="0.2">
      <c r="H7889" s="36"/>
    </row>
    <row r="7890" spans="8:8" s="32" customFormat="1" ht="12.75" customHeight="1" x14ac:dyDescent="0.2">
      <c r="H7890" s="36"/>
    </row>
    <row r="7891" spans="8:8" s="32" customFormat="1" ht="12.75" customHeight="1" x14ac:dyDescent="0.2">
      <c r="H7891" s="36"/>
    </row>
    <row r="7892" spans="8:8" s="32" customFormat="1" ht="12.75" customHeight="1" x14ac:dyDescent="0.2">
      <c r="H7892" s="36"/>
    </row>
    <row r="7893" spans="8:8" s="32" customFormat="1" ht="12.75" customHeight="1" x14ac:dyDescent="0.2">
      <c r="H7893" s="36"/>
    </row>
    <row r="7894" spans="8:8" s="32" customFormat="1" ht="12.75" customHeight="1" x14ac:dyDescent="0.2">
      <c r="H7894" s="36"/>
    </row>
    <row r="7895" spans="8:8" s="32" customFormat="1" ht="12.75" customHeight="1" x14ac:dyDescent="0.2">
      <c r="H7895" s="36"/>
    </row>
    <row r="7896" spans="8:8" s="32" customFormat="1" ht="12.75" customHeight="1" x14ac:dyDescent="0.2">
      <c r="H7896" s="36"/>
    </row>
    <row r="7897" spans="8:8" s="32" customFormat="1" ht="12.75" customHeight="1" x14ac:dyDescent="0.2">
      <c r="H7897" s="36"/>
    </row>
    <row r="7898" spans="8:8" s="32" customFormat="1" ht="12.75" customHeight="1" x14ac:dyDescent="0.2">
      <c r="H7898" s="36"/>
    </row>
    <row r="7899" spans="8:8" s="32" customFormat="1" ht="12.75" customHeight="1" x14ac:dyDescent="0.2">
      <c r="H7899" s="36"/>
    </row>
    <row r="7900" spans="8:8" s="32" customFormat="1" ht="12.75" customHeight="1" x14ac:dyDescent="0.2">
      <c r="H7900" s="36"/>
    </row>
    <row r="7901" spans="8:8" s="32" customFormat="1" ht="12.75" customHeight="1" x14ac:dyDescent="0.2">
      <c r="H7901" s="36"/>
    </row>
    <row r="7902" spans="8:8" s="32" customFormat="1" ht="12.75" customHeight="1" x14ac:dyDescent="0.2">
      <c r="H7902" s="36"/>
    </row>
    <row r="7903" spans="8:8" s="32" customFormat="1" ht="12.75" customHeight="1" x14ac:dyDescent="0.2">
      <c r="H7903" s="36"/>
    </row>
    <row r="7904" spans="8:8" s="32" customFormat="1" ht="12.75" customHeight="1" x14ac:dyDescent="0.2">
      <c r="H7904" s="36"/>
    </row>
    <row r="7905" spans="8:8" s="32" customFormat="1" ht="12.75" customHeight="1" x14ac:dyDescent="0.2">
      <c r="H7905" s="36"/>
    </row>
    <row r="7906" spans="8:8" s="32" customFormat="1" ht="12.75" customHeight="1" x14ac:dyDescent="0.2">
      <c r="H7906" s="36"/>
    </row>
    <row r="7907" spans="8:8" s="32" customFormat="1" ht="12.75" customHeight="1" x14ac:dyDescent="0.2">
      <c r="H7907" s="36"/>
    </row>
    <row r="7908" spans="8:8" s="32" customFormat="1" ht="12.75" customHeight="1" x14ac:dyDescent="0.2">
      <c r="H7908" s="36"/>
    </row>
    <row r="7909" spans="8:8" s="32" customFormat="1" ht="12.75" customHeight="1" x14ac:dyDescent="0.2">
      <c r="H7909" s="36"/>
    </row>
    <row r="7910" spans="8:8" s="32" customFormat="1" ht="12.75" customHeight="1" x14ac:dyDescent="0.2">
      <c r="H7910" s="36"/>
    </row>
    <row r="7911" spans="8:8" s="32" customFormat="1" ht="12.75" customHeight="1" x14ac:dyDescent="0.2">
      <c r="H7911" s="36"/>
    </row>
    <row r="7912" spans="8:8" s="32" customFormat="1" ht="12.75" customHeight="1" x14ac:dyDescent="0.2">
      <c r="H7912" s="36"/>
    </row>
    <row r="7913" spans="8:8" s="32" customFormat="1" ht="12.75" customHeight="1" x14ac:dyDescent="0.2">
      <c r="H7913" s="36"/>
    </row>
    <row r="7914" spans="8:8" s="32" customFormat="1" ht="12.75" customHeight="1" x14ac:dyDescent="0.2">
      <c r="H7914" s="36"/>
    </row>
    <row r="7915" spans="8:8" s="32" customFormat="1" ht="12.75" customHeight="1" x14ac:dyDescent="0.2">
      <c r="H7915" s="36"/>
    </row>
    <row r="7916" spans="8:8" s="32" customFormat="1" ht="12.75" customHeight="1" x14ac:dyDescent="0.2">
      <c r="H7916" s="36"/>
    </row>
    <row r="7917" spans="8:8" s="32" customFormat="1" ht="12.75" customHeight="1" x14ac:dyDescent="0.2">
      <c r="H7917" s="36"/>
    </row>
    <row r="7918" spans="8:8" s="32" customFormat="1" ht="12.75" customHeight="1" x14ac:dyDescent="0.2">
      <c r="H7918" s="36"/>
    </row>
    <row r="7919" spans="8:8" s="32" customFormat="1" ht="12.75" customHeight="1" x14ac:dyDescent="0.2">
      <c r="H7919" s="36"/>
    </row>
    <row r="7920" spans="8:8" s="32" customFormat="1" ht="12.75" customHeight="1" x14ac:dyDescent="0.2">
      <c r="H7920" s="36"/>
    </row>
    <row r="7921" spans="8:8" s="32" customFormat="1" ht="12.75" customHeight="1" x14ac:dyDescent="0.2">
      <c r="H7921" s="36"/>
    </row>
    <row r="7922" spans="8:8" s="32" customFormat="1" ht="12.75" customHeight="1" x14ac:dyDescent="0.2">
      <c r="H7922" s="36"/>
    </row>
    <row r="7923" spans="8:8" s="32" customFormat="1" ht="12.75" customHeight="1" x14ac:dyDescent="0.2">
      <c r="H7923" s="36"/>
    </row>
    <row r="7924" spans="8:8" s="32" customFormat="1" ht="12.75" customHeight="1" x14ac:dyDescent="0.2">
      <c r="H7924" s="36"/>
    </row>
    <row r="7925" spans="8:8" s="32" customFormat="1" ht="12.75" customHeight="1" x14ac:dyDescent="0.2">
      <c r="H7925" s="36"/>
    </row>
    <row r="7926" spans="8:8" s="32" customFormat="1" ht="12.75" customHeight="1" x14ac:dyDescent="0.2">
      <c r="H7926" s="36"/>
    </row>
    <row r="7927" spans="8:8" s="32" customFormat="1" ht="12.75" customHeight="1" x14ac:dyDescent="0.2">
      <c r="H7927" s="36"/>
    </row>
    <row r="7928" spans="8:8" s="32" customFormat="1" ht="12.75" customHeight="1" x14ac:dyDescent="0.2">
      <c r="H7928" s="36"/>
    </row>
    <row r="7929" spans="8:8" s="32" customFormat="1" ht="12.75" customHeight="1" x14ac:dyDescent="0.2">
      <c r="H7929" s="36"/>
    </row>
    <row r="7930" spans="8:8" s="32" customFormat="1" ht="12.75" customHeight="1" x14ac:dyDescent="0.2">
      <c r="H7930" s="36"/>
    </row>
    <row r="7931" spans="8:8" s="32" customFormat="1" ht="12.75" customHeight="1" x14ac:dyDescent="0.2">
      <c r="H7931" s="36"/>
    </row>
    <row r="7932" spans="8:8" s="32" customFormat="1" ht="12.75" customHeight="1" x14ac:dyDescent="0.2">
      <c r="H7932" s="36"/>
    </row>
    <row r="7933" spans="8:8" s="32" customFormat="1" ht="12.75" customHeight="1" x14ac:dyDescent="0.2">
      <c r="H7933" s="36"/>
    </row>
    <row r="7934" spans="8:8" s="32" customFormat="1" ht="12.75" customHeight="1" x14ac:dyDescent="0.2">
      <c r="H7934" s="36"/>
    </row>
    <row r="7935" spans="8:8" s="32" customFormat="1" ht="12.75" customHeight="1" x14ac:dyDescent="0.2">
      <c r="H7935" s="36"/>
    </row>
    <row r="7936" spans="8:8" s="32" customFormat="1" ht="12.75" customHeight="1" x14ac:dyDescent="0.2">
      <c r="H7936" s="36"/>
    </row>
    <row r="7937" spans="8:8" s="32" customFormat="1" ht="12.75" customHeight="1" x14ac:dyDescent="0.2">
      <c r="H7937" s="36"/>
    </row>
    <row r="7938" spans="8:8" s="32" customFormat="1" ht="12.75" customHeight="1" x14ac:dyDescent="0.2">
      <c r="H7938" s="36"/>
    </row>
    <row r="7939" spans="8:8" s="32" customFormat="1" ht="12.75" customHeight="1" x14ac:dyDescent="0.2">
      <c r="H7939" s="36"/>
    </row>
    <row r="7940" spans="8:8" s="32" customFormat="1" ht="12.75" customHeight="1" x14ac:dyDescent="0.2">
      <c r="H7940" s="36"/>
    </row>
    <row r="7941" spans="8:8" s="32" customFormat="1" ht="12.75" customHeight="1" x14ac:dyDescent="0.2">
      <c r="H7941" s="36"/>
    </row>
    <row r="7942" spans="8:8" s="32" customFormat="1" ht="12.75" customHeight="1" x14ac:dyDescent="0.2">
      <c r="H7942" s="36"/>
    </row>
    <row r="7943" spans="8:8" s="32" customFormat="1" ht="12.75" customHeight="1" x14ac:dyDescent="0.2">
      <c r="H7943" s="36"/>
    </row>
    <row r="7944" spans="8:8" s="32" customFormat="1" ht="12.75" customHeight="1" x14ac:dyDescent="0.2">
      <c r="H7944" s="36"/>
    </row>
    <row r="7945" spans="8:8" s="32" customFormat="1" ht="12.75" customHeight="1" x14ac:dyDescent="0.2">
      <c r="H7945" s="36"/>
    </row>
    <row r="7946" spans="8:8" s="32" customFormat="1" ht="12.75" customHeight="1" x14ac:dyDescent="0.2">
      <c r="H7946" s="36"/>
    </row>
    <row r="7947" spans="8:8" s="32" customFormat="1" ht="12.75" customHeight="1" x14ac:dyDescent="0.2">
      <c r="H7947" s="36"/>
    </row>
    <row r="7948" spans="8:8" s="32" customFormat="1" ht="12.75" customHeight="1" x14ac:dyDescent="0.2">
      <c r="H7948" s="36"/>
    </row>
    <row r="7949" spans="8:8" s="32" customFormat="1" ht="12.75" customHeight="1" x14ac:dyDescent="0.2">
      <c r="H7949" s="36"/>
    </row>
    <row r="7950" spans="8:8" s="32" customFormat="1" ht="12.75" customHeight="1" x14ac:dyDescent="0.2">
      <c r="H7950" s="36"/>
    </row>
    <row r="7951" spans="8:8" s="32" customFormat="1" ht="12.75" customHeight="1" x14ac:dyDescent="0.2">
      <c r="H7951" s="36"/>
    </row>
    <row r="7952" spans="8:8" s="32" customFormat="1" ht="12.75" customHeight="1" x14ac:dyDescent="0.2">
      <c r="H7952" s="36"/>
    </row>
    <row r="7953" spans="8:8" s="32" customFormat="1" ht="12.75" customHeight="1" x14ac:dyDescent="0.2">
      <c r="H7953" s="36"/>
    </row>
    <row r="7954" spans="8:8" s="32" customFormat="1" ht="12.75" customHeight="1" x14ac:dyDescent="0.2">
      <c r="H7954" s="36"/>
    </row>
    <row r="7955" spans="8:8" s="32" customFormat="1" ht="12.75" customHeight="1" x14ac:dyDescent="0.2">
      <c r="H7955" s="36"/>
    </row>
    <row r="7956" spans="8:8" s="32" customFormat="1" ht="12.75" customHeight="1" x14ac:dyDescent="0.2">
      <c r="H7956" s="36"/>
    </row>
    <row r="7957" spans="8:8" s="32" customFormat="1" ht="12.75" customHeight="1" x14ac:dyDescent="0.2">
      <c r="H7957" s="36"/>
    </row>
    <row r="7958" spans="8:8" s="32" customFormat="1" ht="12.75" customHeight="1" x14ac:dyDescent="0.2">
      <c r="H7958" s="36"/>
    </row>
    <row r="7959" spans="8:8" s="32" customFormat="1" ht="12.75" customHeight="1" x14ac:dyDescent="0.2">
      <c r="H7959" s="36"/>
    </row>
    <row r="7960" spans="8:8" s="32" customFormat="1" ht="12.75" customHeight="1" x14ac:dyDescent="0.2">
      <c r="H7960" s="36"/>
    </row>
    <row r="7961" spans="8:8" s="32" customFormat="1" ht="12.75" customHeight="1" x14ac:dyDescent="0.2">
      <c r="H7961" s="36"/>
    </row>
    <row r="7962" spans="8:8" s="32" customFormat="1" ht="12.75" customHeight="1" x14ac:dyDescent="0.2">
      <c r="H7962" s="36"/>
    </row>
    <row r="7963" spans="8:8" s="32" customFormat="1" ht="12.75" customHeight="1" x14ac:dyDescent="0.2">
      <c r="H7963" s="36"/>
    </row>
    <row r="7964" spans="8:8" s="32" customFormat="1" ht="12.75" customHeight="1" x14ac:dyDescent="0.2">
      <c r="H7964" s="36"/>
    </row>
    <row r="7965" spans="8:8" s="32" customFormat="1" ht="12.75" customHeight="1" x14ac:dyDescent="0.2">
      <c r="H7965" s="36"/>
    </row>
    <row r="7966" spans="8:8" s="32" customFormat="1" ht="12.75" customHeight="1" x14ac:dyDescent="0.2">
      <c r="H7966" s="36"/>
    </row>
    <row r="7967" spans="8:8" s="32" customFormat="1" ht="12.75" customHeight="1" x14ac:dyDescent="0.2">
      <c r="H7967" s="36"/>
    </row>
    <row r="7968" spans="8:8" s="32" customFormat="1" ht="12.75" customHeight="1" x14ac:dyDescent="0.2">
      <c r="H7968" s="36"/>
    </row>
    <row r="7969" spans="8:8" s="32" customFormat="1" ht="12.75" customHeight="1" x14ac:dyDescent="0.2">
      <c r="H7969" s="36"/>
    </row>
    <row r="7970" spans="8:8" s="32" customFormat="1" ht="12.75" customHeight="1" x14ac:dyDescent="0.2">
      <c r="H7970" s="36"/>
    </row>
    <row r="7971" spans="8:8" s="32" customFormat="1" ht="12.75" customHeight="1" x14ac:dyDescent="0.2">
      <c r="H7971" s="36"/>
    </row>
    <row r="7972" spans="8:8" s="32" customFormat="1" ht="12.75" customHeight="1" x14ac:dyDescent="0.2">
      <c r="H7972" s="36"/>
    </row>
    <row r="7973" spans="8:8" s="32" customFormat="1" ht="12.75" customHeight="1" x14ac:dyDescent="0.2">
      <c r="H7973" s="36"/>
    </row>
    <row r="7974" spans="8:8" s="32" customFormat="1" ht="12.75" customHeight="1" x14ac:dyDescent="0.2">
      <c r="H7974" s="36"/>
    </row>
    <row r="7975" spans="8:8" s="32" customFormat="1" ht="12.75" customHeight="1" x14ac:dyDescent="0.2">
      <c r="H7975" s="36"/>
    </row>
    <row r="7976" spans="8:8" s="32" customFormat="1" ht="12.75" customHeight="1" x14ac:dyDescent="0.2">
      <c r="H7976" s="36"/>
    </row>
    <row r="7977" spans="8:8" s="32" customFormat="1" ht="12.75" customHeight="1" x14ac:dyDescent="0.2">
      <c r="H7977" s="36"/>
    </row>
    <row r="7978" spans="8:8" s="32" customFormat="1" ht="12.75" customHeight="1" x14ac:dyDescent="0.2">
      <c r="H7978" s="36"/>
    </row>
    <row r="7979" spans="8:8" s="32" customFormat="1" ht="12.75" customHeight="1" x14ac:dyDescent="0.2">
      <c r="H7979" s="36"/>
    </row>
    <row r="7980" spans="8:8" s="32" customFormat="1" ht="12.75" customHeight="1" x14ac:dyDescent="0.2">
      <c r="H7980" s="36"/>
    </row>
    <row r="7981" spans="8:8" s="32" customFormat="1" ht="12.75" customHeight="1" x14ac:dyDescent="0.2">
      <c r="H7981" s="36"/>
    </row>
    <row r="7982" spans="8:8" s="32" customFormat="1" ht="12.75" customHeight="1" x14ac:dyDescent="0.2">
      <c r="H7982" s="36"/>
    </row>
    <row r="7983" spans="8:8" s="32" customFormat="1" ht="12.75" customHeight="1" x14ac:dyDescent="0.2">
      <c r="H7983" s="36"/>
    </row>
    <row r="7984" spans="8:8" s="32" customFormat="1" ht="12.75" customHeight="1" x14ac:dyDescent="0.2">
      <c r="H7984" s="36"/>
    </row>
    <row r="7985" spans="8:8" s="32" customFormat="1" ht="12.75" customHeight="1" x14ac:dyDescent="0.2">
      <c r="H7985" s="36"/>
    </row>
    <row r="7986" spans="8:8" s="32" customFormat="1" ht="12.75" customHeight="1" x14ac:dyDescent="0.2">
      <c r="H7986" s="36"/>
    </row>
    <row r="7987" spans="8:8" s="32" customFormat="1" ht="12.75" customHeight="1" x14ac:dyDescent="0.2">
      <c r="H7987" s="36"/>
    </row>
    <row r="7988" spans="8:8" s="32" customFormat="1" ht="12.75" customHeight="1" x14ac:dyDescent="0.2">
      <c r="H7988" s="36"/>
    </row>
    <row r="7989" spans="8:8" s="32" customFormat="1" ht="12.75" customHeight="1" x14ac:dyDescent="0.2">
      <c r="H7989" s="36"/>
    </row>
    <row r="7990" spans="8:8" s="32" customFormat="1" ht="12.75" customHeight="1" x14ac:dyDescent="0.2">
      <c r="H7990" s="36"/>
    </row>
    <row r="7991" spans="8:8" s="32" customFormat="1" ht="12.75" customHeight="1" x14ac:dyDescent="0.2">
      <c r="H7991" s="36"/>
    </row>
    <row r="7992" spans="8:8" s="32" customFormat="1" ht="12.75" customHeight="1" x14ac:dyDescent="0.2">
      <c r="H7992" s="36"/>
    </row>
    <row r="7993" spans="8:8" s="32" customFormat="1" ht="12.75" customHeight="1" x14ac:dyDescent="0.2">
      <c r="H7993" s="36"/>
    </row>
    <row r="7994" spans="8:8" s="32" customFormat="1" ht="12.75" customHeight="1" x14ac:dyDescent="0.2">
      <c r="H7994" s="36"/>
    </row>
    <row r="7995" spans="8:8" s="32" customFormat="1" ht="12.75" customHeight="1" x14ac:dyDescent="0.2">
      <c r="H7995" s="36"/>
    </row>
    <row r="7996" spans="8:8" s="32" customFormat="1" ht="12.75" customHeight="1" x14ac:dyDescent="0.2">
      <c r="H7996" s="36"/>
    </row>
    <row r="7997" spans="8:8" s="32" customFormat="1" ht="12.75" customHeight="1" x14ac:dyDescent="0.2">
      <c r="H7997" s="36"/>
    </row>
    <row r="7998" spans="8:8" s="32" customFormat="1" ht="12.75" customHeight="1" x14ac:dyDescent="0.2">
      <c r="H7998" s="36"/>
    </row>
    <row r="7999" spans="8:8" s="32" customFormat="1" ht="12.75" customHeight="1" x14ac:dyDescent="0.2">
      <c r="H7999" s="36"/>
    </row>
    <row r="8000" spans="8:8" s="32" customFormat="1" ht="12.75" customHeight="1" x14ac:dyDescent="0.2">
      <c r="H8000" s="36"/>
    </row>
    <row r="8001" spans="8:8" s="32" customFormat="1" ht="12.75" customHeight="1" x14ac:dyDescent="0.2">
      <c r="H8001" s="36"/>
    </row>
    <row r="8002" spans="8:8" s="32" customFormat="1" ht="12.75" customHeight="1" x14ac:dyDescent="0.2">
      <c r="H8002" s="36"/>
    </row>
    <row r="8003" spans="8:8" s="32" customFormat="1" ht="12.75" customHeight="1" x14ac:dyDescent="0.2">
      <c r="H8003" s="36"/>
    </row>
    <row r="8004" spans="8:8" s="32" customFormat="1" ht="12.75" customHeight="1" x14ac:dyDescent="0.2">
      <c r="H8004" s="36"/>
    </row>
    <row r="8005" spans="8:8" s="32" customFormat="1" ht="12.75" customHeight="1" x14ac:dyDescent="0.2">
      <c r="H8005" s="36"/>
    </row>
    <row r="8006" spans="8:8" s="32" customFormat="1" ht="12.75" customHeight="1" x14ac:dyDescent="0.2">
      <c r="H8006" s="36"/>
    </row>
    <row r="8007" spans="8:8" s="32" customFormat="1" ht="12.75" customHeight="1" x14ac:dyDescent="0.2">
      <c r="H8007" s="36"/>
    </row>
    <row r="8008" spans="8:8" s="32" customFormat="1" ht="12.75" customHeight="1" x14ac:dyDescent="0.2">
      <c r="H8008" s="36"/>
    </row>
    <row r="8009" spans="8:8" s="32" customFormat="1" ht="12.75" customHeight="1" x14ac:dyDescent="0.2">
      <c r="H8009" s="36"/>
    </row>
    <row r="8010" spans="8:8" s="32" customFormat="1" ht="12.75" customHeight="1" x14ac:dyDescent="0.2">
      <c r="H8010" s="36"/>
    </row>
    <row r="8011" spans="8:8" s="32" customFormat="1" ht="12.75" customHeight="1" x14ac:dyDescent="0.2">
      <c r="H8011" s="36"/>
    </row>
    <row r="8012" spans="8:8" s="32" customFormat="1" ht="12.75" customHeight="1" x14ac:dyDescent="0.2">
      <c r="H8012" s="36"/>
    </row>
    <row r="8013" spans="8:8" s="32" customFormat="1" ht="12.75" customHeight="1" x14ac:dyDescent="0.2">
      <c r="H8013" s="36"/>
    </row>
    <row r="8014" spans="8:8" s="32" customFormat="1" ht="12.75" customHeight="1" x14ac:dyDescent="0.2">
      <c r="H8014" s="36"/>
    </row>
    <row r="8015" spans="8:8" s="32" customFormat="1" ht="12.75" customHeight="1" x14ac:dyDescent="0.2">
      <c r="H8015" s="36"/>
    </row>
    <row r="8016" spans="8:8" s="32" customFormat="1" ht="12.75" customHeight="1" x14ac:dyDescent="0.2">
      <c r="H8016" s="36"/>
    </row>
    <row r="8017" spans="8:8" s="32" customFormat="1" ht="12.75" customHeight="1" x14ac:dyDescent="0.2">
      <c r="H8017" s="36"/>
    </row>
    <row r="8018" spans="8:8" s="32" customFormat="1" ht="12.75" customHeight="1" x14ac:dyDescent="0.2">
      <c r="H8018" s="36"/>
    </row>
    <row r="8019" spans="8:8" s="32" customFormat="1" ht="12.75" customHeight="1" x14ac:dyDescent="0.2">
      <c r="H8019" s="36"/>
    </row>
    <row r="8020" spans="8:8" s="32" customFormat="1" ht="12.75" customHeight="1" x14ac:dyDescent="0.2">
      <c r="H8020" s="36"/>
    </row>
    <row r="8021" spans="8:8" s="32" customFormat="1" ht="12.75" customHeight="1" x14ac:dyDescent="0.2">
      <c r="H8021" s="36"/>
    </row>
    <row r="8022" spans="8:8" s="32" customFormat="1" ht="12.75" customHeight="1" x14ac:dyDescent="0.2">
      <c r="H8022" s="36"/>
    </row>
    <row r="8023" spans="8:8" s="32" customFormat="1" ht="12.75" customHeight="1" x14ac:dyDescent="0.2">
      <c r="H8023" s="36"/>
    </row>
    <row r="8024" spans="8:8" s="32" customFormat="1" ht="12.75" customHeight="1" x14ac:dyDescent="0.2">
      <c r="H8024" s="36"/>
    </row>
    <row r="8025" spans="8:8" s="32" customFormat="1" ht="12.75" customHeight="1" x14ac:dyDescent="0.2">
      <c r="H8025" s="36"/>
    </row>
    <row r="8026" spans="8:8" s="32" customFormat="1" ht="12.75" customHeight="1" x14ac:dyDescent="0.2">
      <c r="H8026" s="36"/>
    </row>
    <row r="8027" spans="8:8" s="32" customFormat="1" ht="12.75" customHeight="1" x14ac:dyDescent="0.2">
      <c r="H8027" s="36"/>
    </row>
    <row r="8028" spans="8:8" s="32" customFormat="1" ht="12.75" customHeight="1" x14ac:dyDescent="0.2">
      <c r="H8028" s="36"/>
    </row>
    <row r="8029" spans="8:8" s="32" customFormat="1" ht="12.75" customHeight="1" x14ac:dyDescent="0.2">
      <c r="H8029" s="36"/>
    </row>
    <row r="8030" spans="8:8" s="32" customFormat="1" ht="12.75" customHeight="1" x14ac:dyDescent="0.2">
      <c r="H8030" s="36"/>
    </row>
    <row r="8031" spans="8:8" s="32" customFormat="1" ht="12.75" customHeight="1" x14ac:dyDescent="0.2">
      <c r="H8031" s="36"/>
    </row>
    <row r="8032" spans="8:8" s="32" customFormat="1" ht="12.75" customHeight="1" x14ac:dyDescent="0.2">
      <c r="H8032" s="36"/>
    </row>
    <row r="8033" spans="8:8" s="32" customFormat="1" ht="12.75" customHeight="1" x14ac:dyDescent="0.2">
      <c r="H8033" s="36"/>
    </row>
    <row r="8034" spans="8:8" s="32" customFormat="1" ht="12.75" customHeight="1" x14ac:dyDescent="0.2">
      <c r="H8034" s="36"/>
    </row>
    <row r="8035" spans="8:8" s="32" customFormat="1" ht="12.75" customHeight="1" x14ac:dyDescent="0.2">
      <c r="H8035" s="36"/>
    </row>
    <row r="8036" spans="8:8" s="32" customFormat="1" ht="12.75" customHeight="1" x14ac:dyDescent="0.2">
      <c r="H8036" s="36"/>
    </row>
    <row r="8037" spans="8:8" s="32" customFormat="1" ht="12.75" customHeight="1" x14ac:dyDescent="0.2">
      <c r="H8037" s="36"/>
    </row>
    <row r="8038" spans="8:8" s="32" customFormat="1" ht="12.75" customHeight="1" x14ac:dyDescent="0.2">
      <c r="H8038" s="36"/>
    </row>
    <row r="8039" spans="8:8" s="32" customFormat="1" ht="12.75" customHeight="1" x14ac:dyDescent="0.2">
      <c r="H8039" s="36"/>
    </row>
    <row r="8040" spans="8:8" s="32" customFormat="1" ht="12.75" customHeight="1" x14ac:dyDescent="0.2">
      <c r="H8040" s="36"/>
    </row>
    <row r="8041" spans="8:8" s="32" customFormat="1" ht="12.75" customHeight="1" x14ac:dyDescent="0.2">
      <c r="H8041" s="36"/>
    </row>
    <row r="8042" spans="8:8" s="32" customFormat="1" ht="12.75" customHeight="1" x14ac:dyDescent="0.2">
      <c r="H8042" s="36"/>
    </row>
    <row r="8043" spans="8:8" s="32" customFormat="1" ht="12.75" customHeight="1" x14ac:dyDescent="0.2">
      <c r="H8043" s="36"/>
    </row>
    <row r="8044" spans="8:8" s="32" customFormat="1" ht="12.75" customHeight="1" x14ac:dyDescent="0.2">
      <c r="H8044" s="36"/>
    </row>
    <row r="8045" spans="8:8" s="32" customFormat="1" ht="12.75" customHeight="1" x14ac:dyDescent="0.2">
      <c r="H8045" s="36"/>
    </row>
    <row r="8046" spans="8:8" s="32" customFormat="1" ht="12.75" customHeight="1" x14ac:dyDescent="0.2">
      <c r="H8046" s="36"/>
    </row>
    <row r="8047" spans="8:8" s="32" customFormat="1" ht="12.75" customHeight="1" x14ac:dyDescent="0.2">
      <c r="H8047" s="36"/>
    </row>
    <row r="8048" spans="8:8" s="32" customFormat="1" ht="12.75" customHeight="1" x14ac:dyDescent="0.2">
      <c r="H8048" s="36"/>
    </row>
    <row r="8049" spans="8:8" s="32" customFormat="1" ht="12.75" customHeight="1" x14ac:dyDescent="0.2">
      <c r="H8049" s="36"/>
    </row>
    <row r="8050" spans="8:8" s="32" customFormat="1" ht="12.75" customHeight="1" x14ac:dyDescent="0.2">
      <c r="H8050" s="36"/>
    </row>
    <row r="8051" spans="8:8" s="32" customFormat="1" ht="12.75" customHeight="1" x14ac:dyDescent="0.2">
      <c r="H8051" s="36"/>
    </row>
    <row r="8052" spans="8:8" s="32" customFormat="1" ht="12.75" customHeight="1" x14ac:dyDescent="0.2">
      <c r="H8052" s="36"/>
    </row>
    <row r="8053" spans="8:8" s="32" customFormat="1" ht="12.75" customHeight="1" x14ac:dyDescent="0.2">
      <c r="H8053" s="36"/>
    </row>
    <row r="8054" spans="8:8" s="32" customFormat="1" ht="12.75" customHeight="1" x14ac:dyDescent="0.2">
      <c r="H8054" s="36"/>
    </row>
    <row r="8055" spans="8:8" s="32" customFormat="1" ht="12.75" customHeight="1" x14ac:dyDescent="0.2">
      <c r="H8055" s="36"/>
    </row>
    <row r="8056" spans="8:8" s="32" customFormat="1" ht="12.75" customHeight="1" x14ac:dyDescent="0.2">
      <c r="H8056" s="36"/>
    </row>
    <row r="8057" spans="8:8" s="32" customFormat="1" ht="12.75" customHeight="1" x14ac:dyDescent="0.2">
      <c r="H8057" s="36"/>
    </row>
    <row r="8058" spans="8:8" s="32" customFormat="1" ht="12.75" customHeight="1" x14ac:dyDescent="0.2">
      <c r="H8058" s="36"/>
    </row>
    <row r="8059" spans="8:8" s="32" customFormat="1" ht="12.75" customHeight="1" x14ac:dyDescent="0.2">
      <c r="H8059" s="36"/>
    </row>
    <row r="8060" spans="8:8" s="32" customFormat="1" ht="12.75" customHeight="1" x14ac:dyDescent="0.2">
      <c r="H8060" s="36"/>
    </row>
    <row r="8061" spans="8:8" s="32" customFormat="1" ht="12.75" customHeight="1" x14ac:dyDescent="0.2">
      <c r="H8061" s="36"/>
    </row>
    <row r="8062" spans="8:8" s="32" customFormat="1" ht="12.75" customHeight="1" x14ac:dyDescent="0.2">
      <c r="H8062" s="36"/>
    </row>
    <row r="8063" spans="8:8" s="32" customFormat="1" ht="12.75" customHeight="1" x14ac:dyDescent="0.2">
      <c r="H8063" s="36"/>
    </row>
    <row r="8064" spans="8:8" s="32" customFormat="1" ht="12.75" customHeight="1" x14ac:dyDescent="0.2">
      <c r="H8064" s="36"/>
    </row>
    <row r="8065" spans="8:8" s="32" customFormat="1" ht="12.75" customHeight="1" x14ac:dyDescent="0.2">
      <c r="H8065" s="36"/>
    </row>
    <row r="8066" spans="8:8" s="32" customFormat="1" ht="12.75" customHeight="1" x14ac:dyDescent="0.2">
      <c r="H8066" s="36"/>
    </row>
    <row r="8067" spans="8:8" s="32" customFormat="1" ht="12.75" customHeight="1" x14ac:dyDescent="0.2">
      <c r="H8067" s="36"/>
    </row>
    <row r="8068" spans="8:8" s="32" customFormat="1" ht="12.75" customHeight="1" x14ac:dyDescent="0.2">
      <c r="H8068" s="36"/>
    </row>
    <row r="8069" spans="8:8" s="32" customFormat="1" ht="12.75" customHeight="1" x14ac:dyDescent="0.2">
      <c r="H8069" s="36"/>
    </row>
    <row r="8070" spans="8:8" s="32" customFormat="1" ht="12.75" customHeight="1" x14ac:dyDescent="0.2">
      <c r="H8070" s="36"/>
    </row>
    <row r="8071" spans="8:8" s="32" customFormat="1" ht="12.75" customHeight="1" x14ac:dyDescent="0.2">
      <c r="H8071" s="36"/>
    </row>
    <row r="8072" spans="8:8" s="32" customFormat="1" ht="12.75" customHeight="1" x14ac:dyDescent="0.2">
      <c r="H8072" s="36"/>
    </row>
    <row r="8073" spans="8:8" s="32" customFormat="1" ht="12.75" customHeight="1" x14ac:dyDescent="0.2">
      <c r="H8073" s="36"/>
    </row>
    <row r="8074" spans="8:8" s="32" customFormat="1" ht="12.75" customHeight="1" x14ac:dyDescent="0.2">
      <c r="H8074" s="36"/>
    </row>
    <row r="8075" spans="8:8" s="32" customFormat="1" ht="12.75" customHeight="1" x14ac:dyDescent="0.2">
      <c r="H8075" s="36"/>
    </row>
    <row r="8076" spans="8:8" s="32" customFormat="1" ht="12.75" customHeight="1" x14ac:dyDescent="0.2">
      <c r="H8076" s="36"/>
    </row>
    <row r="8077" spans="8:8" s="32" customFormat="1" ht="12.75" customHeight="1" x14ac:dyDescent="0.2">
      <c r="H8077" s="36"/>
    </row>
    <row r="8078" spans="8:8" s="32" customFormat="1" ht="12.75" customHeight="1" x14ac:dyDescent="0.2">
      <c r="H8078" s="36"/>
    </row>
    <row r="8079" spans="8:8" s="32" customFormat="1" ht="12.75" customHeight="1" x14ac:dyDescent="0.2">
      <c r="H8079" s="36"/>
    </row>
    <row r="8080" spans="8:8" s="32" customFormat="1" ht="12.75" customHeight="1" x14ac:dyDescent="0.2">
      <c r="H8080" s="36"/>
    </row>
    <row r="8081" spans="8:8" s="32" customFormat="1" ht="12.75" customHeight="1" x14ac:dyDescent="0.2">
      <c r="H8081" s="36"/>
    </row>
    <row r="8082" spans="8:8" s="32" customFormat="1" ht="12.75" customHeight="1" x14ac:dyDescent="0.2">
      <c r="H8082" s="36"/>
    </row>
    <row r="8083" spans="8:8" s="32" customFormat="1" ht="12.75" customHeight="1" x14ac:dyDescent="0.2">
      <c r="H8083" s="36"/>
    </row>
    <row r="8084" spans="8:8" s="32" customFormat="1" ht="12.75" customHeight="1" x14ac:dyDescent="0.2">
      <c r="H8084" s="36"/>
    </row>
    <row r="8085" spans="8:8" s="32" customFormat="1" ht="12.75" customHeight="1" x14ac:dyDescent="0.2">
      <c r="H8085" s="36"/>
    </row>
    <row r="8086" spans="8:8" s="32" customFormat="1" ht="12.75" customHeight="1" x14ac:dyDescent="0.2">
      <c r="H8086" s="36"/>
    </row>
    <row r="8087" spans="8:8" s="32" customFormat="1" ht="12.75" customHeight="1" x14ac:dyDescent="0.2">
      <c r="H8087" s="36"/>
    </row>
    <row r="8088" spans="8:8" s="32" customFormat="1" ht="12.75" customHeight="1" x14ac:dyDescent="0.2">
      <c r="H8088" s="36"/>
    </row>
    <row r="8089" spans="8:8" s="32" customFormat="1" ht="12.75" customHeight="1" x14ac:dyDescent="0.2">
      <c r="H8089" s="36"/>
    </row>
    <row r="8090" spans="8:8" s="32" customFormat="1" ht="12.75" customHeight="1" x14ac:dyDescent="0.2">
      <c r="H8090" s="36"/>
    </row>
    <row r="8091" spans="8:8" s="32" customFormat="1" ht="12.75" customHeight="1" x14ac:dyDescent="0.2">
      <c r="H8091" s="36"/>
    </row>
    <row r="8092" spans="8:8" s="32" customFormat="1" ht="12.75" customHeight="1" x14ac:dyDescent="0.2">
      <c r="H8092" s="36"/>
    </row>
    <row r="8093" spans="8:8" s="32" customFormat="1" ht="12.75" customHeight="1" x14ac:dyDescent="0.2">
      <c r="H8093" s="36"/>
    </row>
    <row r="8094" spans="8:8" s="32" customFormat="1" ht="12.75" customHeight="1" x14ac:dyDescent="0.2">
      <c r="H8094" s="36"/>
    </row>
    <row r="8095" spans="8:8" s="32" customFormat="1" ht="12.75" customHeight="1" x14ac:dyDescent="0.2">
      <c r="H8095" s="36"/>
    </row>
    <row r="8096" spans="8:8" s="32" customFormat="1" ht="12.75" customHeight="1" x14ac:dyDescent="0.2">
      <c r="H8096" s="36"/>
    </row>
    <row r="8097" spans="8:8" s="32" customFormat="1" ht="12.75" customHeight="1" x14ac:dyDescent="0.2">
      <c r="H8097" s="36"/>
    </row>
    <row r="8098" spans="8:8" s="32" customFormat="1" ht="12.75" customHeight="1" x14ac:dyDescent="0.2">
      <c r="H8098" s="36"/>
    </row>
    <row r="8099" spans="8:8" s="32" customFormat="1" ht="12.75" customHeight="1" x14ac:dyDescent="0.2">
      <c r="H8099" s="36"/>
    </row>
    <row r="8100" spans="8:8" s="32" customFormat="1" ht="12.75" customHeight="1" x14ac:dyDescent="0.2">
      <c r="H8100" s="36"/>
    </row>
    <row r="8101" spans="8:8" s="32" customFormat="1" ht="12.75" customHeight="1" x14ac:dyDescent="0.2">
      <c r="H8101" s="36"/>
    </row>
    <row r="8102" spans="8:8" s="32" customFormat="1" ht="12.75" customHeight="1" x14ac:dyDescent="0.2">
      <c r="H8102" s="36"/>
    </row>
    <row r="8103" spans="8:8" s="32" customFormat="1" ht="12.75" customHeight="1" x14ac:dyDescent="0.2">
      <c r="H8103" s="36"/>
    </row>
    <row r="8104" spans="8:8" s="32" customFormat="1" ht="12.75" customHeight="1" x14ac:dyDescent="0.2">
      <c r="H8104" s="36"/>
    </row>
    <row r="8105" spans="8:8" s="32" customFormat="1" ht="12.75" customHeight="1" x14ac:dyDescent="0.2">
      <c r="H8105" s="36"/>
    </row>
    <row r="8106" spans="8:8" s="32" customFormat="1" ht="12.75" customHeight="1" x14ac:dyDescent="0.2">
      <c r="H8106" s="36"/>
    </row>
    <row r="8107" spans="8:8" s="32" customFormat="1" ht="12.75" customHeight="1" x14ac:dyDescent="0.2">
      <c r="H8107" s="36"/>
    </row>
    <row r="8108" spans="8:8" s="32" customFormat="1" ht="12.75" customHeight="1" x14ac:dyDescent="0.2">
      <c r="H8108" s="36"/>
    </row>
    <row r="8109" spans="8:8" s="32" customFormat="1" ht="12.75" customHeight="1" x14ac:dyDescent="0.2">
      <c r="H8109" s="36"/>
    </row>
    <row r="8110" spans="8:8" s="32" customFormat="1" ht="12.75" customHeight="1" x14ac:dyDescent="0.2">
      <c r="H8110" s="36"/>
    </row>
    <row r="8111" spans="8:8" s="32" customFormat="1" ht="12.75" customHeight="1" x14ac:dyDescent="0.2">
      <c r="H8111" s="36"/>
    </row>
    <row r="8112" spans="8:8" s="32" customFormat="1" ht="12.75" customHeight="1" x14ac:dyDescent="0.2">
      <c r="H8112" s="36"/>
    </row>
    <row r="8113" spans="8:8" s="32" customFormat="1" ht="12.75" customHeight="1" x14ac:dyDescent="0.2">
      <c r="H8113" s="36"/>
    </row>
    <row r="8114" spans="8:8" s="32" customFormat="1" ht="12.75" customHeight="1" x14ac:dyDescent="0.2">
      <c r="H8114" s="36"/>
    </row>
    <row r="8115" spans="8:8" s="32" customFormat="1" ht="12.75" customHeight="1" x14ac:dyDescent="0.2">
      <c r="H8115" s="36"/>
    </row>
    <row r="8116" spans="8:8" s="32" customFormat="1" ht="12.75" customHeight="1" x14ac:dyDescent="0.2">
      <c r="H8116" s="36"/>
    </row>
    <row r="8117" spans="8:8" s="32" customFormat="1" ht="12.75" customHeight="1" x14ac:dyDescent="0.2">
      <c r="H8117" s="36"/>
    </row>
    <row r="8118" spans="8:8" s="32" customFormat="1" ht="12.75" customHeight="1" x14ac:dyDescent="0.2">
      <c r="H8118" s="36"/>
    </row>
    <row r="8119" spans="8:8" s="32" customFormat="1" ht="12.75" customHeight="1" x14ac:dyDescent="0.2">
      <c r="H8119" s="36"/>
    </row>
    <row r="8120" spans="8:8" s="32" customFormat="1" ht="12.75" customHeight="1" x14ac:dyDescent="0.2">
      <c r="H8120" s="36"/>
    </row>
    <row r="8121" spans="8:8" s="32" customFormat="1" ht="12.75" customHeight="1" x14ac:dyDescent="0.2">
      <c r="H8121" s="36"/>
    </row>
    <row r="8122" spans="8:8" s="32" customFormat="1" ht="12.75" customHeight="1" x14ac:dyDescent="0.2">
      <c r="H8122" s="36"/>
    </row>
    <row r="8123" spans="8:8" s="32" customFormat="1" ht="12.75" customHeight="1" x14ac:dyDescent="0.2">
      <c r="H8123" s="36"/>
    </row>
    <row r="8124" spans="8:8" s="32" customFormat="1" ht="12.75" customHeight="1" x14ac:dyDescent="0.2">
      <c r="H8124" s="36"/>
    </row>
    <row r="8125" spans="8:8" s="32" customFormat="1" ht="12.75" customHeight="1" x14ac:dyDescent="0.2">
      <c r="H8125" s="36"/>
    </row>
    <row r="8126" spans="8:8" s="32" customFormat="1" ht="12.75" customHeight="1" x14ac:dyDescent="0.2">
      <c r="H8126" s="36"/>
    </row>
    <row r="8127" spans="8:8" s="32" customFormat="1" ht="12.75" customHeight="1" x14ac:dyDescent="0.2">
      <c r="H8127" s="36"/>
    </row>
    <row r="8128" spans="8:8" s="32" customFormat="1" ht="12.75" customHeight="1" x14ac:dyDescent="0.2">
      <c r="H8128" s="36"/>
    </row>
    <row r="8129" spans="8:8" s="32" customFormat="1" ht="12.75" customHeight="1" x14ac:dyDescent="0.2">
      <c r="H8129" s="36"/>
    </row>
    <row r="8130" spans="8:8" s="32" customFormat="1" ht="12.75" customHeight="1" x14ac:dyDescent="0.2">
      <c r="H8130" s="36"/>
    </row>
    <row r="8131" spans="8:8" s="32" customFormat="1" ht="12.75" customHeight="1" x14ac:dyDescent="0.2">
      <c r="H8131" s="36"/>
    </row>
    <row r="8132" spans="8:8" s="32" customFormat="1" ht="12.75" customHeight="1" x14ac:dyDescent="0.2">
      <c r="H8132" s="36"/>
    </row>
    <row r="8133" spans="8:8" s="32" customFormat="1" ht="12.75" customHeight="1" x14ac:dyDescent="0.2">
      <c r="H8133" s="36"/>
    </row>
    <row r="8134" spans="8:8" s="32" customFormat="1" ht="12.75" customHeight="1" x14ac:dyDescent="0.2">
      <c r="H8134" s="36"/>
    </row>
    <row r="8135" spans="8:8" s="32" customFormat="1" ht="12.75" customHeight="1" x14ac:dyDescent="0.2">
      <c r="H8135" s="36"/>
    </row>
    <row r="8136" spans="8:8" s="32" customFormat="1" ht="12.75" customHeight="1" x14ac:dyDescent="0.2">
      <c r="H8136" s="36"/>
    </row>
    <row r="8137" spans="8:8" s="32" customFormat="1" ht="12.75" customHeight="1" x14ac:dyDescent="0.2">
      <c r="H8137" s="36"/>
    </row>
    <row r="8138" spans="8:8" s="32" customFormat="1" ht="12.75" customHeight="1" x14ac:dyDescent="0.2">
      <c r="H8138" s="36"/>
    </row>
    <row r="8139" spans="8:8" s="32" customFormat="1" ht="12.75" customHeight="1" x14ac:dyDescent="0.2">
      <c r="H8139" s="36"/>
    </row>
    <row r="8140" spans="8:8" s="32" customFormat="1" ht="12.75" customHeight="1" x14ac:dyDescent="0.2">
      <c r="H8140" s="36"/>
    </row>
    <row r="8141" spans="8:8" s="32" customFormat="1" ht="12.75" customHeight="1" x14ac:dyDescent="0.2">
      <c r="H8141" s="36"/>
    </row>
    <row r="8142" spans="8:8" s="32" customFormat="1" ht="12.75" customHeight="1" x14ac:dyDescent="0.2">
      <c r="H8142" s="36"/>
    </row>
    <row r="8143" spans="8:8" s="32" customFormat="1" ht="12.75" customHeight="1" x14ac:dyDescent="0.2">
      <c r="H8143" s="36"/>
    </row>
    <row r="8144" spans="8:8" s="32" customFormat="1" ht="12.75" customHeight="1" x14ac:dyDescent="0.2">
      <c r="H8144" s="36"/>
    </row>
    <row r="8145" spans="8:8" s="32" customFormat="1" ht="12.75" customHeight="1" x14ac:dyDescent="0.2">
      <c r="H8145" s="36"/>
    </row>
    <row r="8146" spans="8:8" s="32" customFormat="1" ht="12.75" customHeight="1" x14ac:dyDescent="0.2">
      <c r="H8146" s="36"/>
    </row>
    <row r="8147" spans="8:8" s="32" customFormat="1" ht="12.75" customHeight="1" x14ac:dyDescent="0.2">
      <c r="H8147" s="36"/>
    </row>
    <row r="8148" spans="8:8" s="32" customFormat="1" ht="12.75" customHeight="1" x14ac:dyDescent="0.2">
      <c r="H8148" s="36"/>
    </row>
    <row r="8149" spans="8:8" s="32" customFormat="1" ht="12.75" customHeight="1" x14ac:dyDescent="0.2">
      <c r="H8149" s="36"/>
    </row>
    <row r="8150" spans="8:8" s="32" customFormat="1" ht="12.75" customHeight="1" x14ac:dyDescent="0.2">
      <c r="H8150" s="36"/>
    </row>
    <row r="8151" spans="8:8" s="32" customFormat="1" ht="12.75" customHeight="1" x14ac:dyDescent="0.2">
      <c r="H8151" s="36"/>
    </row>
    <row r="8152" spans="8:8" s="32" customFormat="1" ht="12.75" customHeight="1" x14ac:dyDescent="0.2">
      <c r="H8152" s="36"/>
    </row>
    <row r="8153" spans="8:8" s="32" customFormat="1" ht="12.75" customHeight="1" x14ac:dyDescent="0.2">
      <c r="H8153" s="36"/>
    </row>
    <row r="8154" spans="8:8" s="32" customFormat="1" ht="12.75" customHeight="1" x14ac:dyDescent="0.2">
      <c r="H8154" s="36"/>
    </row>
    <row r="8155" spans="8:8" s="32" customFormat="1" ht="12.75" customHeight="1" x14ac:dyDescent="0.2">
      <c r="H8155" s="36"/>
    </row>
    <row r="8156" spans="8:8" s="32" customFormat="1" ht="12.75" customHeight="1" x14ac:dyDescent="0.2">
      <c r="H8156" s="36"/>
    </row>
    <row r="8157" spans="8:8" s="32" customFormat="1" ht="12.75" customHeight="1" x14ac:dyDescent="0.2">
      <c r="H8157" s="36"/>
    </row>
    <row r="8158" spans="8:8" s="32" customFormat="1" ht="12.75" customHeight="1" x14ac:dyDescent="0.2">
      <c r="H8158" s="36"/>
    </row>
    <row r="8159" spans="8:8" s="32" customFormat="1" ht="12.75" customHeight="1" x14ac:dyDescent="0.2">
      <c r="H8159" s="36"/>
    </row>
    <row r="8160" spans="8:8" s="32" customFormat="1" ht="12.75" customHeight="1" x14ac:dyDescent="0.2">
      <c r="H8160" s="36"/>
    </row>
    <row r="8161" spans="8:8" s="32" customFormat="1" ht="12.75" customHeight="1" x14ac:dyDescent="0.2">
      <c r="H8161" s="36"/>
    </row>
    <row r="8162" spans="8:8" s="32" customFormat="1" ht="12.75" customHeight="1" x14ac:dyDescent="0.2">
      <c r="H8162" s="36"/>
    </row>
    <row r="8163" spans="8:8" s="32" customFormat="1" ht="12.75" customHeight="1" x14ac:dyDescent="0.2">
      <c r="H8163" s="36"/>
    </row>
    <row r="8164" spans="8:8" s="32" customFormat="1" ht="12.75" customHeight="1" x14ac:dyDescent="0.2">
      <c r="H8164" s="36"/>
    </row>
    <row r="8165" spans="8:8" s="32" customFormat="1" ht="12.75" customHeight="1" x14ac:dyDescent="0.2">
      <c r="H8165" s="36"/>
    </row>
    <row r="8166" spans="8:8" s="32" customFormat="1" ht="12.75" customHeight="1" x14ac:dyDescent="0.2">
      <c r="H8166" s="36"/>
    </row>
    <row r="8167" spans="8:8" s="32" customFormat="1" ht="12.75" customHeight="1" x14ac:dyDescent="0.2">
      <c r="H8167" s="36"/>
    </row>
    <row r="8168" spans="8:8" s="32" customFormat="1" ht="12.75" customHeight="1" x14ac:dyDescent="0.2">
      <c r="H8168" s="36"/>
    </row>
    <row r="8169" spans="8:8" s="32" customFormat="1" ht="12.75" customHeight="1" x14ac:dyDescent="0.2">
      <c r="H8169" s="36"/>
    </row>
    <row r="8170" spans="8:8" s="32" customFormat="1" ht="12.75" customHeight="1" x14ac:dyDescent="0.2">
      <c r="H8170" s="36"/>
    </row>
    <row r="8171" spans="8:8" s="32" customFormat="1" ht="12.75" customHeight="1" x14ac:dyDescent="0.2">
      <c r="H8171" s="36"/>
    </row>
    <row r="8172" spans="8:8" s="32" customFormat="1" ht="12.75" customHeight="1" x14ac:dyDescent="0.2">
      <c r="H8172" s="36"/>
    </row>
    <row r="8173" spans="8:8" s="32" customFormat="1" ht="12.75" customHeight="1" x14ac:dyDescent="0.2">
      <c r="H8173" s="36"/>
    </row>
    <row r="8174" spans="8:8" s="32" customFormat="1" ht="12.75" customHeight="1" x14ac:dyDescent="0.2">
      <c r="H8174" s="36"/>
    </row>
    <row r="8175" spans="8:8" s="32" customFormat="1" ht="12.75" customHeight="1" x14ac:dyDescent="0.2">
      <c r="H8175" s="36"/>
    </row>
    <row r="8176" spans="8:8" s="32" customFormat="1" ht="12.75" customHeight="1" x14ac:dyDescent="0.2">
      <c r="H8176" s="36"/>
    </row>
    <row r="8177" spans="8:8" s="32" customFormat="1" ht="12.75" customHeight="1" x14ac:dyDescent="0.2">
      <c r="H8177" s="36"/>
    </row>
    <row r="8178" spans="8:8" s="32" customFormat="1" ht="12.75" customHeight="1" x14ac:dyDescent="0.2">
      <c r="H8178" s="36"/>
    </row>
    <row r="8179" spans="8:8" s="32" customFormat="1" ht="12.75" customHeight="1" x14ac:dyDescent="0.2">
      <c r="H8179" s="36"/>
    </row>
    <row r="8180" spans="8:8" s="32" customFormat="1" ht="12.75" customHeight="1" x14ac:dyDescent="0.2">
      <c r="H8180" s="36"/>
    </row>
    <row r="8181" spans="8:8" s="32" customFormat="1" ht="12.75" customHeight="1" x14ac:dyDescent="0.2">
      <c r="H8181" s="36"/>
    </row>
    <row r="8182" spans="8:8" s="32" customFormat="1" ht="12.75" customHeight="1" x14ac:dyDescent="0.2">
      <c r="H8182" s="36"/>
    </row>
    <row r="8183" spans="8:8" s="32" customFormat="1" ht="12.75" customHeight="1" x14ac:dyDescent="0.2">
      <c r="H8183" s="36"/>
    </row>
    <row r="8184" spans="8:8" s="32" customFormat="1" ht="12.75" customHeight="1" x14ac:dyDescent="0.2">
      <c r="H8184" s="36"/>
    </row>
    <row r="8185" spans="8:8" s="32" customFormat="1" ht="12.75" customHeight="1" x14ac:dyDescent="0.2">
      <c r="H8185" s="36"/>
    </row>
    <row r="8186" spans="8:8" s="32" customFormat="1" ht="12.75" customHeight="1" x14ac:dyDescent="0.2">
      <c r="H8186" s="36"/>
    </row>
    <row r="8187" spans="8:8" s="32" customFormat="1" ht="12.75" customHeight="1" x14ac:dyDescent="0.2">
      <c r="H8187" s="36"/>
    </row>
    <row r="8188" spans="8:8" s="32" customFormat="1" ht="12.75" customHeight="1" x14ac:dyDescent="0.2">
      <c r="H8188" s="36"/>
    </row>
    <row r="8189" spans="8:8" s="32" customFormat="1" ht="12.75" customHeight="1" x14ac:dyDescent="0.2">
      <c r="H8189" s="36"/>
    </row>
    <row r="8190" spans="8:8" s="32" customFormat="1" ht="12.75" customHeight="1" x14ac:dyDescent="0.2">
      <c r="H8190" s="36"/>
    </row>
    <row r="8191" spans="8:8" s="32" customFormat="1" ht="12.75" customHeight="1" x14ac:dyDescent="0.2">
      <c r="H8191" s="36"/>
    </row>
    <row r="8192" spans="8:8" s="32" customFormat="1" ht="12.75" customHeight="1" x14ac:dyDescent="0.2">
      <c r="H8192" s="36"/>
    </row>
    <row r="8193" spans="8:8" s="32" customFormat="1" ht="12.75" customHeight="1" x14ac:dyDescent="0.2">
      <c r="H8193" s="36"/>
    </row>
    <row r="8194" spans="8:8" s="32" customFormat="1" ht="12.75" customHeight="1" x14ac:dyDescent="0.2">
      <c r="H8194" s="36"/>
    </row>
    <row r="8195" spans="8:8" s="32" customFormat="1" ht="12.75" customHeight="1" x14ac:dyDescent="0.2">
      <c r="H8195" s="36"/>
    </row>
    <row r="8196" spans="8:8" s="32" customFormat="1" ht="12.75" customHeight="1" x14ac:dyDescent="0.2">
      <c r="H8196" s="36"/>
    </row>
    <row r="8197" spans="8:8" s="32" customFormat="1" ht="12.75" customHeight="1" x14ac:dyDescent="0.2">
      <c r="H8197" s="36"/>
    </row>
    <row r="8198" spans="8:8" s="32" customFormat="1" ht="12.75" customHeight="1" x14ac:dyDescent="0.2">
      <c r="H8198" s="36"/>
    </row>
    <row r="8199" spans="8:8" s="32" customFormat="1" ht="12.75" customHeight="1" x14ac:dyDescent="0.2">
      <c r="H8199" s="36"/>
    </row>
    <row r="8200" spans="8:8" s="32" customFormat="1" ht="12.75" customHeight="1" x14ac:dyDescent="0.2">
      <c r="H8200" s="36"/>
    </row>
    <row r="8201" spans="8:8" s="32" customFormat="1" ht="12.75" customHeight="1" x14ac:dyDescent="0.2">
      <c r="H8201" s="36"/>
    </row>
    <row r="8202" spans="8:8" s="32" customFormat="1" ht="12.75" customHeight="1" x14ac:dyDescent="0.2">
      <c r="H8202" s="36"/>
    </row>
    <row r="8203" spans="8:8" s="32" customFormat="1" ht="12.75" customHeight="1" x14ac:dyDescent="0.2">
      <c r="H8203" s="36"/>
    </row>
    <row r="8204" spans="8:8" s="32" customFormat="1" ht="12.75" customHeight="1" x14ac:dyDescent="0.2">
      <c r="H8204" s="36"/>
    </row>
    <row r="8205" spans="8:8" s="32" customFormat="1" ht="12.75" customHeight="1" x14ac:dyDescent="0.2">
      <c r="H8205" s="36"/>
    </row>
    <row r="8206" spans="8:8" s="32" customFormat="1" ht="12.75" customHeight="1" x14ac:dyDescent="0.2">
      <c r="H8206" s="36"/>
    </row>
    <row r="8207" spans="8:8" s="32" customFormat="1" ht="12.75" customHeight="1" x14ac:dyDescent="0.2">
      <c r="H8207" s="36"/>
    </row>
    <row r="8208" spans="8:8" s="32" customFormat="1" ht="12.75" customHeight="1" x14ac:dyDescent="0.2">
      <c r="H8208" s="36"/>
    </row>
    <row r="8209" spans="8:8" s="32" customFormat="1" ht="12.75" customHeight="1" x14ac:dyDescent="0.2">
      <c r="H8209" s="36"/>
    </row>
    <row r="8210" spans="8:8" s="32" customFormat="1" ht="12.75" customHeight="1" x14ac:dyDescent="0.2">
      <c r="H8210" s="36"/>
    </row>
    <row r="8211" spans="8:8" s="32" customFormat="1" ht="12.75" customHeight="1" x14ac:dyDescent="0.2">
      <c r="H8211" s="36"/>
    </row>
    <row r="8212" spans="8:8" s="32" customFormat="1" ht="12.75" customHeight="1" x14ac:dyDescent="0.2">
      <c r="H8212" s="36"/>
    </row>
    <row r="8213" spans="8:8" s="32" customFormat="1" ht="12.75" customHeight="1" x14ac:dyDescent="0.2">
      <c r="H8213" s="36"/>
    </row>
    <row r="8214" spans="8:8" s="32" customFormat="1" ht="12.75" customHeight="1" x14ac:dyDescent="0.2">
      <c r="H8214" s="36"/>
    </row>
    <row r="8215" spans="8:8" s="32" customFormat="1" ht="12.75" customHeight="1" x14ac:dyDescent="0.2">
      <c r="H8215" s="36"/>
    </row>
    <row r="8216" spans="8:8" s="32" customFormat="1" ht="12.75" customHeight="1" x14ac:dyDescent="0.2">
      <c r="H8216" s="36"/>
    </row>
    <row r="8217" spans="8:8" s="32" customFormat="1" ht="12.75" customHeight="1" x14ac:dyDescent="0.2">
      <c r="H8217" s="36"/>
    </row>
    <row r="8218" spans="8:8" s="32" customFormat="1" ht="12.75" customHeight="1" x14ac:dyDescent="0.2">
      <c r="H8218" s="36"/>
    </row>
    <row r="8219" spans="8:8" s="32" customFormat="1" ht="12.75" customHeight="1" x14ac:dyDescent="0.2">
      <c r="H8219" s="36"/>
    </row>
    <row r="8220" spans="8:8" s="32" customFormat="1" ht="12.75" customHeight="1" x14ac:dyDescent="0.2">
      <c r="H8220" s="36"/>
    </row>
    <row r="8221" spans="8:8" s="32" customFormat="1" ht="12.75" customHeight="1" x14ac:dyDescent="0.2">
      <c r="H8221" s="36"/>
    </row>
    <row r="8222" spans="8:8" s="32" customFormat="1" ht="12.75" customHeight="1" x14ac:dyDescent="0.2">
      <c r="H8222" s="36"/>
    </row>
    <row r="8223" spans="8:8" s="32" customFormat="1" ht="12.75" customHeight="1" x14ac:dyDescent="0.2">
      <c r="H8223" s="36"/>
    </row>
    <row r="8224" spans="8:8" s="32" customFormat="1" ht="12.75" customHeight="1" x14ac:dyDescent="0.2">
      <c r="H8224" s="36"/>
    </row>
    <row r="8225" spans="8:8" s="32" customFormat="1" ht="12.75" customHeight="1" x14ac:dyDescent="0.2">
      <c r="H8225" s="36"/>
    </row>
    <row r="8226" spans="8:8" s="32" customFormat="1" ht="12.75" customHeight="1" x14ac:dyDescent="0.2">
      <c r="H8226" s="36"/>
    </row>
    <row r="8227" spans="8:8" s="32" customFormat="1" ht="12.75" customHeight="1" x14ac:dyDescent="0.2">
      <c r="H8227" s="36"/>
    </row>
    <row r="8228" spans="8:8" s="32" customFormat="1" ht="12.75" customHeight="1" x14ac:dyDescent="0.2">
      <c r="H8228" s="36"/>
    </row>
    <row r="8229" spans="8:8" s="32" customFormat="1" ht="12.75" customHeight="1" x14ac:dyDescent="0.2">
      <c r="H8229" s="36"/>
    </row>
    <row r="8230" spans="8:8" s="32" customFormat="1" ht="12.75" customHeight="1" x14ac:dyDescent="0.2">
      <c r="H8230" s="36"/>
    </row>
    <row r="8231" spans="8:8" s="32" customFormat="1" ht="12.75" customHeight="1" x14ac:dyDescent="0.2">
      <c r="H8231" s="36"/>
    </row>
    <row r="8232" spans="8:8" s="32" customFormat="1" ht="12.75" customHeight="1" x14ac:dyDescent="0.2">
      <c r="H8232" s="36"/>
    </row>
    <row r="8233" spans="8:8" s="32" customFormat="1" ht="12.75" customHeight="1" x14ac:dyDescent="0.2">
      <c r="H8233" s="36"/>
    </row>
    <row r="8234" spans="8:8" s="32" customFormat="1" ht="12.75" customHeight="1" x14ac:dyDescent="0.2">
      <c r="H8234" s="36"/>
    </row>
    <row r="8235" spans="8:8" s="32" customFormat="1" ht="12.75" customHeight="1" x14ac:dyDescent="0.2">
      <c r="H8235" s="36"/>
    </row>
    <row r="8236" spans="8:8" s="32" customFormat="1" ht="12.75" customHeight="1" x14ac:dyDescent="0.2">
      <c r="H8236" s="36"/>
    </row>
    <row r="8237" spans="8:8" s="32" customFormat="1" ht="12.75" customHeight="1" x14ac:dyDescent="0.2">
      <c r="H8237" s="36"/>
    </row>
    <row r="8238" spans="8:8" s="32" customFormat="1" ht="12.75" customHeight="1" x14ac:dyDescent="0.2">
      <c r="H8238" s="36"/>
    </row>
    <row r="8239" spans="8:8" s="32" customFormat="1" ht="12.75" customHeight="1" x14ac:dyDescent="0.2">
      <c r="H8239" s="36"/>
    </row>
    <row r="8240" spans="8:8" s="32" customFormat="1" ht="12.75" customHeight="1" x14ac:dyDescent="0.2">
      <c r="H8240" s="36"/>
    </row>
    <row r="8241" spans="8:8" s="32" customFormat="1" ht="12.75" customHeight="1" x14ac:dyDescent="0.2">
      <c r="H8241" s="36"/>
    </row>
    <row r="8242" spans="8:8" s="32" customFormat="1" ht="12.75" customHeight="1" x14ac:dyDescent="0.2">
      <c r="H8242" s="36"/>
    </row>
    <row r="8243" spans="8:8" s="32" customFormat="1" ht="12.75" customHeight="1" x14ac:dyDescent="0.2">
      <c r="H8243" s="36"/>
    </row>
    <row r="8244" spans="8:8" s="32" customFormat="1" ht="12.75" customHeight="1" x14ac:dyDescent="0.2">
      <c r="H8244" s="36"/>
    </row>
    <row r="8245" spans="8:8" s="32" customFormat="1" ht="12.75" customHeight="1" x14ac:dyDescent="0.2">
      <c r="H8245" s="36"/>
    </row>
    <row r="8246" spans="8:8" s="32" customFormat="1" ht="12.75" customHeight="1" x14ac:dyDescent="0.2">
      <c r="H8246" s="36"/>
    </row>
    <row r="8247" spans="8:8" s="32" customFormat="1" ht="12.75" customHeight="1" x14ac:dyDescent="0.2">
      <c r="H8247" s="36"/>
    </row>
    <row r="8248" spans="8:8" s="32" customFormat="1" ht="12.75" customHeight="1" x14ac:dyDescent="0.2">
      <c r="H8248" s="36"/>
    </row>
    <row r="8249" spans="8:8" s="32" customFormat="1" ht="12.75" customHeight="1" x14ac:dyDescent="0.2">
      <c r="H8249" s="36"/>
    </row>
    <row r="8250" spans="8:8" s="32" customFormat="1" ht="12.75" customHeight="1" x14ac:dyDescent="0.2">
      <c r="H8250" s="36"/>
    </row>
    <row r="8251" spans="8:8" s="32" customFormat="1" ht="12.75" customHeight="1" x14ac:dyDescent="0.2">
      <c r="H8251" s="36"/>
    </row>
    <row r="8252" spans="8:8" s="32" customFormat="1" ht="12.75" customHeight="1" x14ac:dyDescent="0.2">
      <c r="H8252" s="36"/>
    </row>
    <row r="8253" spans="8:8" s="32" customFormat="1" ht="12.75" customHeight="1" x14ac:dyDescent="0.2">
      <c r="H8253" s="36"/>
    </row>
    <row r="8254" spans="8:8" s="32" customFormat="1" ht="12.75" customHeight="1" x14ac:dyDescent="0.2">
      <c r="H8254" s="36"/>
    </row>
    <row r="8255" spans="8:8" s="32" customFormat="1" ht="12.75" customHeight="1" x14ac:dyDescent="0.2">
      <c r="H8255" s="36"/>
    </row>
    <row r="8256" spans="8:8" s="32" customFormat="1" ht="12.75" customHeight="1" x14ac:dyDescent="0.2">
      <c r="H8256" s="36"/>
    </row>
    <row r="8257" spans="8:8" s="32" customFormat="1" ht="12.75" customHeight="1" x14ac:dyDescent="0.2">
      <c r="H8257" s="36"/>
    </row>
    <row r="8258" spans="8:8" s="32" customFormat="1" ht="12.75" customHeight="1" x14ac:dyDescent="0.2">
      <c r="H8258" s="36"/>
    </row>
    <row r="8259" spans="8:8" s="32" customFormat="1" ht="12.75" customHeight="1" x14ac:dyDescent="0.2">
      <c r="H8259" s="36"/>
    </row>
    <row r="8260" spans="8:8" s="32" customFormat="1" ht="12.75" customHeight="1" x14ac:dyDescent="0.2">
      <c r="H8260" s="36"/>
    </row>
    <row r="8261" spans="8:8" s="32" customFormat="1" ht="12.75" customHeight="1" x14ac:dyDescent="0.2">
      <c r="H8261" s="36"/>
    </row>
    <row r="8262" spans="8:8" s="32" customFormat="1" ht="12.75" customHeight="1" x14ac:dyDescent="0.2">
      <c r="H8262" s="36"/>
    </row>
    <row r="8263" spans="8:8" s="32" customFormat="1" ht="12.75" customHeight="1" x14ac:dyDescent="0.2">
      <c r="H8263" s="36"/>
    </row>
    <row r="8264" spans="8:8" s="32" customFormat="1" ht="12.75" customHeight="1" x14ac:dyDescent="0.2">
      <c r="H8264" s="36"/>
    </row>
    <row r="8265" spans="8:8" s="32" customFormat="1" ht="12.75" customHeight="1" x14ac:dyDescent="0.2">
      <c r="H8265" s="36"/>
    </row>
    <row r="8266" spans="8:8" s="32" customFormat="1" ht="12.75" customHeight="1" x14ac:dyDescent="0.2">
      <c r="H8266" s="36"/>
    </row>
    <row r="8267" spans="8:8" s="32" customFormat="1" ht="12.75" customHeight="1" x14ac:dyDescent="0.2">
      <c r="H8267" s="36"/>
    </row>
    <row r="8268" spans="8:8" s="32" customFormat="1" ht="12.75" customHeight="1" x14ac:dyDescent="0.2">
      <c r="H8268" s="36"/>
    </row>
    <row r="8269" spans="8:8" s="32" customFormat="1" ht="12.75" customHeight="1" x14ac:dyDescent="0.2">
      <c r="H8269" s="36"/>
    </row>
    <row r="8270" spans="8:8" s="32" customFormat="1" ht="12.75" customHeight="1" x14ac:dyDescent="0.2">
      <c r="H8270" s="36"/>
    </row>
    <row r="8271" spans="8:8" s="32" customFormat="1" ht="12.75" customHeight="1" x14ac:dyDescent="0.2">
      <c r="H8271" s="36"/>
    </row>
    <row r="8272" spans="8:8" s="32" customFormat="1" ht="12.75" customHeight="1" x14ac:dyDescent="0.2">
      <c r="H8272" s="36"/>
    </row>
    <row r="8273" spans="8:8" s="32" customFormat="1" ht="12.75" customHeight="1" x14ac:dyDescent="0.2">
      <c r="H8273" s="36"/>
    </row>
    <row r="8274" spans="8:8" s="32" customFormat="1" ht="12.75" customHeight="1" x14ac:dyDescent="0.2">
      <c r="H8274" s="36"/>
    </row>
    <row r="8275" spans="8:8" s="32" customFormat="1" ht="12.75" customHeight="1" x14ac:dyDescent="0.2">
      <c r="H8275" s="36"/>
    </row>
    <row r="8276" spans="8:8" s="32" customFormat="1" ht="12.75" customHeight="1" x14ac:dyDescent="0.2">
      <c r="H8276" s="36"/>
    </row>
    <row r="8277" spans="8:8" s="32" customFormat="1" ht="12.75" customHeight="1" x14ac:dyDescent="0.2">
      <c r="H8277" s="36"/>
    </row>
    <row r="8278" spans="8:8" s="32" customFormat="1" ht="12.75" customHeight="1" x14ac:dyDescent="0.2">
      <c r="H8278" s="36"/>
    </row>
    <row r="8279" spans="8:8" s="32" customFormat="1" ht="12.75" customHeight="1" x14ac:dyDescent="0.2">
      <c r="H8279" s="36"/>
    </row>
    <row r="8280" spans="8:8" s="32" customFormat="1" ht="12.75" customHeight="1" x14ac:dyDescent="0.2">
      <c r="H8280" s="36"/>
    </row>
    <row r="8281" spans="8:8" s="32" customFormat="1" ht="12.75" customHeight="1" x14ac:dyDescent="0.2">
      <c r="H8281" s="36"/>
    </row>
    <row r="8282" spans="8:8" s="32" customFormat="1" ht="12.75" customHeight="1" x14ac:dyDescent="0.2">
      <c r="H8282" s="36"/>
    </row>
    <row r="8283" spans="8:8" s="32" customFormat="1" ht="12.75" customHeight="1" x14ac:dyDescent="0.2">
      <c r="H8283" s="36"/>
    </row>
    <row r="8284" spans="8:8" s="32" customFormat="1" ht="12.75" customHeight="1" x14ac:dyDescent="0.2">
      <c r="H8284" s="36"/>
    </row>
    <row r="8285" spans="8:8" s="32" customFormat="1" ht="12.75" customHeight="1" x14ac:dyDescent="0.2">
      <c r="H8285" s="36"/>
    </row>
    <row r="8286" spans="8:8" s="32" customFormat="1" ht="12.75" customHeight="1" x14ac:dyDescent="0.2">
      <c r="H8286" s="36"/>
    </row>
    <row r="8287" spans="8:8" s="32" customFormat="1" ht="12.75" customHeight="1" x14ac:dyDescent="0.2">
      <c r="H8287" s="36"/>
    </row>
    <row r="8288" spans="8:8" s="32" customFormat="1" ht="12.75" customHeight="1" x14ac:dyDescent="0.2">
      <c r="H8288" s="36"/>
    </row>
    <row r="8289" spans="8:8" s="32" customFormat="1" ht="12.75" customHeight="1" x14ac:dyDescent="0.2">
      <c r="H8289" s="36"/>
    </row>
    <row r="8290" spans="8:8" s="32" customFormat="1" ht="12.75" customHeight="1" x14ac:dyDescent="0.2">
      <c r="H8290" s="36"/>
    </row>
    <row r="8291" spans="8:8" s="32" customFormat="1" ht="12.75" customHeight="1" x14ac:dyDescent="0.2">
      <c r="H8291" s="36"/>
    </row>
    <row r="8292" spans="8:8" s="32" customFormat="1" ht="12.75" customHeight="1" x14ac:dyDescent="0.2">
      <c r="H8292" s="36"/>
    </row>
    <row r="8293" spans="8:8" s="32" customFormat="1" ht="12.75" customHeight="1" x14ac:dyDescent="0.2">
      <c r="H8293" s="36"/>
    </row>
    <row r="8294" spans="8:8" s="32" customFormat="1" ht="12.75" customHeight="1" x14ac:dyDescent="0.2">
      <c r="H8294" s="36"/>
    </row>
    <row r="8295" spans="8:8" s="32" customFormat="1" ht="12.75" customHeight="1" x14ac:dyDescent="0.2">
      <c r="H8295" s="36"/>
    </row>
    <row r="8296" spans="8:8" s="32" customFormat="1" ht="12.75" customHeight="1" x14ac:dyDescent="0.2">
      <c r="H8296" s="36"/>
    </row>
    <row r="8297" spans="8:8" s="32" customFormat="1" ht="12.75" customHeight="1" x14ac:dyDescent="0.2">
      <c r="H8297" s="36"/>
    </row>
    <row r="8298" spans="8:8" s="32" customFormat="1" ht="12.75" customHeight="1" x14ac:dyDescent="0.2">
      <c r="H8298" s="36"/>
    </row>
    <row r="8299" spans="8:8" s="32" customFormat="1" ht="12.75" customHeight="1" x14ac:dyDescent="0.2">
      <c r="H8299" s="36"/>
    </row>
    <row r="8300" spans="8:8" s="32" customFormat="1" ht="12.75" customHeight="1" x14ac:dyDescent="0.2">
      <c r="H8300" s="36"/>
    </row>
    <row r="8301" spans="8:8" s="32" customFormat="1" ht="12.75" customHeight="1" x14ac:dyDescent="0.2">
      <c r="H8301" s="36"/>
    </row>
    <row r="8302" spans="8:8" s="32" customFormat="1" ht="12.75" customHeight="1" x14ac:dyDescent="0.2">
      <c r="H8302" s="36"/>
    </row>
    <row r="8303" spans="8:8" s="32" customFormat="1" ht="12.75" customHeight="1" x14ac:dyDescent="0.2">
      <c r="H8303" s="36"/>
    </row>
    <row r="8304" spans="8:8" s="32" customFormat="1" ht="12.75" customHeight="1" x14ac:dyDescent="0.2">
      <c r="H8304" s="36"/>
    </row>
    <row r="8305" spans="8:8" s="32" customFormat="1" ht="12.75" customHeight="1" x14ac:dyDescent="0.2">
      <c r="H8305" s="36"/>
    </row>
    <row r="8306" spans="8:8" s="32" customFormat="1" ht="12.75" customHeight="1" x14ac:dyDescent="0.2">
      <c r="H8306" s="36"/>
    </row>
    <row r="8307" spans="8:8" s="32" customFormat="1" ht="12.75" customHeight="1" x14ac:dyDescent="0.2">
      <c r="H8307" s="36"/>
    </row>
    <row r="8308" spans="8:8" s="32" customFormat="1" ht="12.75" customHeight="1" x14ac:dyDescent="0.2">
      <c r="H8308" s="36"/>
    </row>
    <row r="8309" spans="8:8" s="32" customFormat="1" ht="12.75" customHeight="1" x14ac:dyDescent="0.2">
      <c r="H8309" s="36"/>
    </row>
    <row r="8310" spans="8:8" s="32" customFormat="1" ht="12.75" customHeight="1" x14ac:dyDescent="0.2">
      <c r="H8310" s="36"/>
    </row>
    <row r="8311" spans="8:8" s="32" customFormat="1" ht="12.75" customHeight="1" x14ac:dyDescent="0.2">
      <c r="H8311" s="36"/>
    </row>
    <row r="8312" spans="8:8" s="32" customFormat="1" ht="12.75" customHeight="1" x14ac:dyDescent="0.2">
      <c r="H8312" s="36"/>
    </row>
    <row r="8313" spans="8:8" s="32" customFormat="1" ht="12.75" customHeight="1" x14ac:dyDescent="0.2">
      <c r="H8313" s="36"/>
    </row>
    <row r="8314" spans="8:8" s="32" customFormat="1" ht="12.75" customHeight="1" x14ac:dyDescent="0.2">
      <c r="H8314" s="36"/>
    </row>
    <row r="8315" spans="8:8" s="32" customFormat="1" ht="12.75" customHeight="1" x14ac:dyDescent="0.2">
      <c r="H8315" s="36"/>
    </row>
    <row r="8316" spans="8:8" s="32" customFormat="1" ht="12.75" customHeight="1" x14ac:dyDescent="0.2">
      <c r="H8316" s="36"/>
    </row>
    <row r="8317" spans="8:8" s="32" customFormat="1" ht="12.75" customHeight="1" x14ac:dyDescent="0.2">
      <c r="H8317" s="36"/>
    </row>
    <row r="8318" spans="8:8" s="32" customFormat="1" ht="12.75" customHeight="1" x14ac:dyDescent="0.2">
      <c r="H8318" s="36"/>
    </row>
    <row r="8319" spans="8:8" s="32" customFormat="1" ht="12.75" customHeight="1" x14ac:dyDescent="0.2">
      <c r="H8319" s="36"/>
    </row>
    <row r="8320" spans="8:8" s="32" customFormat="1" ht="12.75" customHeight="1" x14ac:dyDescent="0.2">
      <c r="H8320" s="36"/>
    </row>
    <row r="8321" spans="8:8" s="32" customFormat="1" ht="12.75" customHeight="1" x14ac:dyDescent="0.2">
      <c r="H8321" s="36"/>
    </row>
    <row r="8322" spans="8:8" s="32" customFormat="1" ht="12.75" customHeight="1" x14ac:dyDescent="0.2">
      <c r="H8322" s="36"/>
    </row>
    <row r="8323" spans="8:8" s="32" customFormat="1" ht="12.75" customHeight="1" x14ac:dyDescent="0.2">
      <c r="H8323" s="36"/>
    </row>
    <row r="8324" spans="8:8" s="32" customFormat="1" ht="12.75" customHeight="1" x14ac:dyDescent="0.2">
      <c r="H8324" s="36"/>
    </row>
    <row r="8325" spans="8:8" s="32" customFormat="1" ht="12.75" customHeight="1" x14ac:dyDescent="0.2">
      <c r="H8325" s="36"/>
    </row>
    <row r="8326" spans="8:8" s="32" customFormat="1" ht="12.75" customHeight="1" x14ac:dyDescent="0.2">
      <c r="H8326" s="36"/>
    </row>
    <row r="8327" spans="8:8" s="32" customFormat="1" ht="12.75" customHeight="1" x14ac:dyDescent="0.2">
      <c r="H8327" s="36"/>
    </row>
    <row r="8328" spans="8:8" s="32" customFormat="1" ht="12.75" customHeight="1" x14ac:dyDescent="0.2">
      <c r="H8328" s="36"/>
    </row>
    <row r="8329" spans="8:8" s="32" customFormat="1" ht="12.75" customHeight="1" x14ac:dyDescent="0.2">
      <c r="H8329" s="36"/>
    </row>
    <row r="8330" spans="8:8" s="32" customFormat="1" ht="12.75" customHeight="1" x14ac:dyDescent="0.2">
      <c r="H8330" s="36"/>
    </row>
    <row r="8331" spans="8:8" s="32" customFormat="1" ht="12.75" customHeight="1" x14ac:dyDescent="0.2">
      <c r="H8331" s="36"/>
    </row>
    <row r="8332" spans="8:8" s="32" customFormat="1" ht="12.75" customHeight="1" x14ac:dyDescent="0.2">
      <c r="H8332" s="36"/>
    </row>
    <row r="8333" spans="8:8" s="32" customFormat="1" ht="12.75" customHeight="1" x14ac:dyDescent="0.2">
      <c r="H8333" s="36"/>
    </row>
    <row r="8334" spans="8:8" s="32" customFormat="1" ht="12.75" customHeight="1" x14ac:dyDescent="0.2">
      <c r="H8334" s="36"/>
    </row>
    <row r="8335" spans="8:8" s="32" customFormat="1" ht="12.75" customHeight="1" x14ac:dyDescent="0.2">
      <c r="H8335" s="36"/>
    </row>
    <row r="8336" spans="8:8" s="32" customFormat="1" ht="12.75" customHeight="1" x14ac:dyDescent="0.2">
      <c r="H8336" s="36"/>
    </row>
    <row r="8337" spans="8:8" s="32" customFormat="1" ht="12.75" customHeight="1" x14ac:dyDescent="0.2">
      <c r="H8337" s="36"/>
    </row>
    <row r="8338" spans="8:8" s="32" customFormat="1" ht="12.75" customHeight="1" x14ac:dyDescent="0.2">
      <c r="H8338" s="36"/>
    </row>
    <row r="8339" spans="8:8" s="32" customFormat="1" ht="12.75" customHeight="1" x14ac:dyDescent="0.2">
      <c r="H8339" s="36"/>
    </row>
    <row r="8340" spans="8:8" s="32" customFormat="1" ht="12.75" customHeight="1" x14ac:dyDescent="0.2">
      <c r="H8340" s="36"/>
    </row>
    <row r="8341" spans="8:8" s="32" customFormat="1" ht="12.75" customHeight="1" x14ac:dyDescent="0.2">
      <c r="H8341" s="36"/>
    </row>
    <row r="8342" spans="8:8" s="32" customFormat="1" ht="12.75" customHeight="1" x14ac:dyDescent="0.2">
      <c r="H8342" s="36"/>
    </row>
    <row r="8343" spans="8:8" s="32" customFormat="1" ht="12.75" customHeight="1" x14ac:dyDescent="0.2">
      <c r="H8343" s="36"/>
    </row>
    <row r="8344" spans="8:8" s="32" customFormat="1" ht="12.75" customHeight="1" x14ac:dyDescent="0.2">
      <c r="H8344" s="36"/>
    </row>
    <row r="8345" spans="8:8" s="32" customFormat="1" ht="12.75" customHeight="1" x14ac:dyDescent="0.2">
      <c r="H8345" s="36"/>
    </row>
    <row r="8346" spans="8:8" s="32" customFormat="1" ht="12.75" customHeight="1" x14ac:dyDescent="0.2">
      <c r="H8346" s="36"/>
    </row>
    <row r="8347" spans="8:8" s="32" customFormat="1" ht="12.75" customHeight="1" x14ac:dyDescent="0.2">
      <c r="H8347" s="36"/>
    </row>
    <row r="8348" spans="8:8" s="32" customFormat="1" ht="12.75" customHeight="1" x14ac:dyDescent="0.2">
      <c r="H8348" s="36"/>
    </row>
    <row r="8349" spans="8:8" s="32" customFormat="1" ht="12.75" customHeight="1" x14ac:dyDescent="0.2">
      <c r="H8349" s="36"/>
    </row>
    <row r="8350" spans="8:8" s="32" customFormat="1" ht="12.75" customHeight="1" x14ac:dyDescent="0.2">
      <c r="H8350" s="36"/>
    </row>
    <row r="8351" spans="8:8" s="32" customFormat="1" ht="12.75" customHeight="1" x14ac:dyDescent="0.2">
      <c r="H8351" s="36"/>
    </row>
    <row r="8352" spans="8:8" s="32" customFormat="1" ht="12.75" customHeight="1" x14ac:dyDescent="0.2">
      <c r="H8352" s="36"/>
    </row>
    <row r="8353" spans="8:8" s="32" customFormat="1" ht="12.75" customHeight="1" x14ac:dyDescent="0.2">
      <c r="H8353" s="36"/>
    </row>
    <row r="8354" spans="8:8" s="32" customFormat="1" ht="12.75" customHeight="1" x14ac:dyDescent="0.2">
      <c r="H8354" s="36"/>
    </row>
    <row r="8355" spans="8:8" s="32" customFormat="1" ht="12.75" customHeight="1" x14ac:dyDescent="0.2">
      <c r="H8355" s="36"/>
    </row>
    <row r="8356" spans="8:8" s="32" customFormat="1" ht="12.75" customHeight="1" x14ac:dyDescent="0.2">
      <c r="H8356" s="36"/>
    </row>
    <row r="8357" spans="8:8" s="32" customFormat="1" ht="12.75" customHeight="1" x14ac:dyDescent="0.2">
      <c r="H8357" s="36"/>
    </row>
    <row r="8358" spans="8:8" s="32" customFormat="1" ht="12.75" customHeight="1" x14ac:dyDescent="0.2">
      <c r="H8358" s="36"/>
    </row>
    <row r="8359" spans="8:8" s="32" customFormat="1" ht="12.75" customHeight="1" x14ac:dyDescent="0.2">
      <c r="H8359" s="36"/>
    </row>
    <row r="8360" spans="8:8" s="32" customFormat="1" ht="12.75" customHeight="1" x14ac:dyDescent="0.2">
      <c r="H8360" s="36"/>
    </row>
    <row r="8361" spans="8:8" s="32" customFormat="1" ht="12.75" customHeight="1" x14ac:dyDescent="0.2">
      <c r="H8361" s="36"/>
    </row>
    <row r="8362" spans="8:8" s="32" customFormat="1" ht="12.75" customHeight="1" x14ac:dyDescent="0.2">
      <c r="H8362" s="36"/>
    </row>
    <row r="8363" spans="8:8" s="32" customFormat="1" ht="12.75" customHeight="1" x14ac:dyDescent="0.2">
      <c r="H8363" s="36"/>
    </row>
    <row r="8364" spans="8:8" s="32" customFormat="1" ht="12.75" customHeight="1" x14ac:dyDescent="0.2">
      <c r="H8364" s="36"/>
    </row>
    <row r="8365" spans="8:8" s="32" customFormat="1" ht="12.75" customHeight="1" x14ac:dyDescent="0.2">
      <c r="H8365" s="36"/>
    </row>
    <row r="8366" spans="8:8" s="32" customFormat="1" ht="12.75" customHeight="1" x14ac:dyDescent="0.2">
      <c r="H8366" s="36"/>
    </row>
    <row r="8367" spans="8:8" s="32" customFormat="1" ht="12.75" customHeight="1" x14ac:dyDescent="0.2">
      <c r="H8367" s="36"/>
    </row>
    <row r="8368" spans="8:8" s="32" customFormat="1" ht="12.75" customHeight="1" x14ac:dyDescent="0.2">
      <c r="H8368" s="36"/>
    </row>
    <row r="8369" spans="8:8" s="32" customFormat="1" ht="12.75" customHeight="1" x14ac:dyDescent="0.2">
      <c r="H8369" s="36"/>
    </row>
    <row r="8370" spans="8:8" s="32" customFormat="1" ht="12.75" customHeight="1" x14ac:dyDescent="0.2">
      <c r="H8370" s="36"/>
    </row>
    <row r="8371" spans="8:8" s="32" customFormat="1" ht="12.75" customHeight="1" x14ac:dyDescent="0.2">
      <c r="H8371" s="36"/>
    </row>
    <row r="8372" spans="8:8" s="32" customFormat="1" ht="12.75" customHeight="1" x14ac:dyDescent="0.2">
      <c r="H8372" s="36"/>
    </row>
    <row r="8373" spans="8:8" s="32" customFormat="1" ht="12.75" customHeight="1" x14ac:dyDescent="0.2">
      <c r="H8373" s="36"/>
    </row>
    <row r="8374" spans="8:8" s="32" customFormat="1" ht="12.75" customHeight="1" x14ac:dyDescent="0.2">
      <c r="H8374" s="36"/>
    </row>
    <row r="8375" spans="8:8" s="32" customFormat="1" ht="12.75" customHeight="1" x14ac:dyDescent="0.2">
      <c r="H8375" s="36"/>
    </row>
    <row r="8376" spans="8:8" s="32" customFormat="1" ht="12.75" customHeight="1" x14ac:dyDescent="0.2">
      <c r="H8376" s="36"/>
    </row>
    <row r="8377" spans="8:8" s="32" customFormat="1" ht="12.75" customHeight="1" x14ac:dyDescent="0.2">
      <c r="H8377" s="36"/>
    </row>
    <row r="8378" spans="8:8" s="32" customFormat="1" ht="12.75" customHeight="1" x14ac:dyDescent="0.2">
      <c r="H8378" s="36"/>
    </row>
    <row r="8379" spans="8:8" s="32" customFormat="1" ht="12.75" customHeight="1" x14ac:dyDescent="0.2">
      <c r="H8379" s="36"/>
    </row>
    <row r="8380" spans="8:8" s="32" customFormat="1" ht="12.75" customHeight="1" x14ac:dyDescent="0.2">
      <c r="H8380" s="36"/>
    </row>
    <row r="8381" spans="8:8" s="32" customFormat="1" ht="12.75" customHeight="1" x14ac:dyDescent="0.2">
      <c r="H8381" s="36"/>
    </row>
    <row r="8382" spans="8:8" s="32" customFormat="1" ht="12.75" customHeight="1" x14ac:dyDescent="0.2">
      <c r="H8382" s="36"/>
    </row>
    <row r="8383" spans="8:8" s="32" customFormat="1" ht="12.75" customHeight="1" x14ac:dyDescent="0.2">
      <c r="H8383" s="36"/>
    </row>
    <row r="8384" spans="8:8" s="32" customFormat="1" ht="12.75" customHeight="1" x14ac:dyDescent="0.2">
      <c r="H8384" s="36"/>
    </row>
    <row r="8385" spans="8:8" s="32" customFormat="1" ht="12.75" customHeight="1" x14ac:dyDescent="0.2">
      <c r="H8385" s="36"/>
    </row>
    <row r="8386" spans="8:8" s="32" customFormat="1" ht="12.75" customHeight="1" x14ac:dyDescent="0.2">
      <c r="H8386" s="36"/>
    </row>
    <row r="8387" spans="8:8" s="32" customFormat="1" ht="12.75" customHeight="1" x14ac:dyDescent="0.2">
      <c r="H8387" s="36"/>
    </row>
    <row r="8388" spans="8:8" s="32" customFormat="1" ht="12.75" customHeight="1" x14ac:dyDescent="0.2">
      <c r="H8388" s="36"/>
    </row>
    <row r="8389" spans="8:8" s="32" customFormat="1" ht="12.75" customHeight="1" x14ac:dyDescent="0.2">
      <c r="H8389" s="36"/>
    </row>
    <row r="8390" spans="8:8" s="32" customFormat="1" ht="12.75" customHeight="1" x14ac:dyDescent="0.2">
      <c r="H8390" s="36"/>
    </row>
    <row r="8391" spans="8:8" s="32" customFormat="1" ht="12.75" customHeight="1" x14ac:dyDescent="0.2">
      <c r="H8391" s="36"/>
    </row>
    <row r="8392" spans="8:8" s="32" customFormat="1" ht="12.75" customHeight="1" x14ac:dyDescent="0.2">
      <c r="H8392" s="36"/>
    </row>
    <row r="8393" spans="8:8" s="32" customFormat="1" ht="12.75" customHeight="1" x14ac:dyDescent="0.2">
      <c r="H8393" s="36"/>
    </row>
    <row r="8394" spans="8:8" s="32" customFormat="1" ht="12.75" customHeight="1" x14ac:dyDescent="0.2">
      <c r="H8394" s="36"/>
    </row>
    <row r="8395" spans="8:8" s="32" customFormat="1" ht="12.75" customHeight="1" x14ac:dyDescent="0.2">
      <c r="H8395" s="36"/>
    </row>
    <row r="8396" spans="8:8" s="32" customFormat="1" ht="12.75" customHeight="1" x14ac:dyDescent="0.2">
      <c r="H8396" s="36"/>
    </row>
    <row r="8397" spans="8:8" s="32" customFormat="1" ht="12.75" customHeight="1" x14ac:dyDescent="0.2">
      <c r="H8397" s="36"/>
    </row>
    <row r="8398" spans="8:8" s="32" customFormat="1" ht="12.75" customHeight="1" x14ac:dyDescent="0.2">
      <c r="H8398" s="36"/>
    </row>
    <row r="8399" spans="8:8" s="32" customFormat="1" ht="12.75" customHeight="1" x14ac:dyDescent="0.2">
      <c r="H8399" s="36"/>
    </row>
    <row r="8400" spans="8:8" s="32" customFormat="1" ht="12.75" customHeight="1" x14ac:dyDescent="0.2">
      <c r="H8400" s="36"/>
    </row>
    <row r="8401" spans="8:8" s="32" customFormat="1" ht="12.75" customHeight="1" x14ac:dyDescent="0.2">
      <c r="H8401" s="36"/>
    </row>
    <row r="8402" spans="8:8" s="32" customFormat="1" ht="12.75" customHeight="1" x14ac:dyDescent="0.2">
      <c r="H8402" s="36"/>
    </row>
    <row r="8403" spans="8:8" s="32" customFormat="1" ht="12.75" customHeight="1" x14ac:dyDescent="0.2">
      <c r="H8403" s="36"/>
    </row>
    <row r="8404" spans="8:8" s="32" customFormat="1" ht="12.75" customHeight="1" x14ac:dyDescent="0.2">
      <c r="H8404" s="36"/>
    </row>
    <row r="8405" spans="8:8" s="32" customFormat="1" ht="12.75" customHeight="1" x14ac:dyDescent="0.2">
      <c r="H8405" s="36"/>
    </row>
    <row r="8406" spans="8:8" s="32" customFormat="1" ht="12.75" customHeight="1" x14ac:dyDescent="0.2">
      <c r="H8406" s="36"/>
    </row>
    <row r="8407" spans="8:8" s="32" customFormat="1" ht="12.75" customHeight="1" x14ac:dyDescent="0.2">
      <c r="H8407" s="36"/>
    </row>
    <row r="8408" spans="8:8" s="32" customFormat="1" ht="12.75" customHeight="1" x14ac:dyDescent="0.2">
      <c r="H8408" s="36"/>
    </row>
    <row r="8409" spans="8:8" s="32" customFormat="1" ht="12.75" customHeight="1" x14ac:dyDescent="0.2">
      <c r="H8409" s="36"/>
    </row>
    <row r="8410" spans="8:8" s="32" customFormat="1" ht="12.75" customHeight="1" x14ac:dyDescent="0.2">
      <c r="H8410" s="36"/>
    </row>
    <row r="8411" spans="8:8" s="32" customFormat="1" ht="12.75" customHeight="1" x14ac:dyDescent="0.2">
      <c r="H8411" s="36"/>
    </row>
    <row r="8412" spans="8:8" s="32" customFormat="1" ht="12.75" customHeight="1" x14ac:dyDescent="0.2">
      <c r="H8412" s="36"/>
    </row>
    <row r="8413" spans="8:8" s="32" customFormat="1" ht="12.75" customHeight="1" x14ac:dyDescent="0.2">
      <c r="H8413" s="36"/>
    </row>
    <row r="8414" spans="8:8" s="32" customFormat="1" ht="12.75" customHeight="1" x14ac:dyDescent="0.2">
      <c r="H8414" s="36"/>
    </row>
    <row r="8415" spans="8:8" s="32" customFormat="1" ht="12.75" customHeight="1" x14ac:dyDescent="0.2">
      <c r="H8415" s="36"/>
    </row>
    <row r="8416" spans="8:8" s="32" customFormat="1" ht="12.75" customHeight="1" x14ac:dyDescent="0.2">
      <c r="H8416" s="36"/>
    </row>
    <row r="8417" spans="8:8" s="32" customFormat="1" ht="12.75" customHeight="1" x14ac:dyDescent="0.2">
      <c r="H8417" s="36"/>
    </row>
    <row r="8418" spans="8:8" s="32" customFormat="1" ht="12.75" customHeight="1" x14ac:dyDescent="0.2">
      <c r="H8418" s="36"/>
    </row>
    <row r="8419" spans="8:8" s="32" customFormat="1" ht="12.75" customHeight="1" x14ac:dyDescent="0.2">
      <c r="H8419" s="36"/>
    </row>
    <row r="8420" spans="8:8" s="32" customFormat="1" ht="12.75" customHeight="1" x14ac:dyDescent="0.2">
      <c r="H8420" s="36"/>
    </row>
    <row r="8421" spans="8:8" s="32" customFormat="1" ht="12.75" customHeight="1" x14ac:dyDescent="0.2">
      <c r="H8421" s="36"/>
    </row>
    <row r="8422" spans="8:8" s="32" customFormat="1" ht="12.75" customHeight="1" x14ac:dyDescent="0.2">
      <c r="H8422" s="36"/>
    </row>
    <row r="8423" spans="8:8" s="32" customFormat="1" ht="12.75" customHeight="1" x14ac:dyDescent="0.2">
      <c r="H8423" s="36"/>
    </row>
    <row r="8424" spans="8:8" s="32" customFormat="1" ht="12.75" customHeight="1" x14ac:dyDescent="0.2">
      <c r="H8424" s="36"/>
    </row>
    <row r="8425" spans="8:8" s="32" customFormat="1" ht="12.75" customHeight="1" x14ac:dyDescent="0.2">
      <c r="H8425" s="36"/>
    </row>
    <row r="8426" spans="8:8" s="32" customFormat="1" ht="12.75" customHeight="1" x14ac:dyDescent="0.2">
      <c r="H8426" s="36"/>
    </row>
    <row r="8427" spans="8:8" s="32" customFormat="1" ht="12.75" customHeight="1" x14ac:dyDescent="0.2">
      <c r="H8427" s="36"/>
    </row>
    <row r="8428" spans="8:8" s="32" customFormat="1" ht="12.75" customHeight="1" x14ac:dyDescent="0.2">
      <c r="H8428" s="36"/>
    </row>
    <row r="8429" spans="8:8" s="32" customFormat="1" ht="12.75" customHeight="1" x14ac:dyDescent="0.2">
      <c r="H8429" s="36"/>
    </row>
    <row r="8430" spans="8:8" s="32" customFormat="1" ht="12.75" customHeight="1" x14ac:dyDescent="0.2">
      <c r="H8430" s="36"/>
    </row>
    <row r="8431" spans="8:8" s="32" customFormat="1" ht="12.75" customHeight="1" x14ac:dyDescent="0.2">
      <c r="H8431" s="36"/>
    </row>
    <row r="8432" spans="8:8" s="32" customFormat="1" ht="12.75" customHeight="1" x14ac:dyDescent="0.2">
      <c r="H8432" s="36"/>
    </row>
    <row r="8433" spans="8:8" s="32" customFormat="1" ht="12.75" customHeight="1" x14ac:dyDescent="0.2">
      <c r="H8433" s="36"/>
    </row>
    <row r="8434" spans="8:8" s="32" customFormat="1" ht="12.75" customHeight="1" x14ac:dyDescent="0.2">
      <c r="H8434" s="36"/>
    </row>
    <row r="8435" spans="8:8" s="32" customFormat="1" ht="12.75" customHeight="1" x14ac:dyDescent="0.2">
      <c r="H8435" s="36"/>
    </row>
    <row r="8436" spans="8:8" s="32" customFormat="1" ht="12.75" customHeight="1" x14ac:dyDescent="0.2">
      <c r="H8436" s="36"/>
    </row>
    <row r="8437" spans="8:8" s="32" customFormat="1" ht="12.75" customHeight="1" x14ac:dyDescent="0.2">
      <c r="H8437" s="36"/>
    </row>
    <row r="8438" spans="8:8" s="32" customFormat="1" ht="12.75" customHeight="1" x14ac:dyDescent="0.2">
      <c r="H8438" s="36"/>
    </row>
    <row r="8439" spans="8:8" s="32" customFormat="1" ht="12.75" customHeight="1" x14ac:dyDescent="0.2">
      <c r="H8439" s="36"/>
    </row>
    <row r="8440" spans="8:8" s="32" customFormat="1" ht="12.75" customHeight="1" x14ac:dyDescent="0.2">
      <c r="H8440" s="36"/>
    </row>
    <row r="8441" spans="8:8" s="32" customFormat="1" ht="12.75" customHeight="1" x14ac:dyDescent="0.2">
      <c r="H8441" s="36"/>
    </row>
    <row r="8442" spans="8:8" s="32" customFormat="1" ht="12.75" customHeight="1" x14ac:dyDescent="0.2">
      <c r="H8442" s="36"/>
    </row>
    <row r="8443" spans="8:8" s="32" customFormat="1" ht="12.75" customHeight="1" x14ac:dyDescent="0.2">
      <c r="H8443" s="36"/>
    </row>
    <row r="8444" spans="8:8" s="32" customFormat="1" ht="12.75" customHeight="1" x14ac:dyDescent="0.2">
      <c r="H8444" s="36"/>
    </row>
    <row r="8445" spans="8:8" s="32" customFormat="1" ht="12.75" customHeight="1" x14ac:dyDescent="0.2">
      <c r="H8445" s="36"/>
    </row>
    <row r="8446" spans="8:8" s="32" customFormat="1" ht="12.75" customHeight="1" x14ac:dyDescent="0.2">
      <c r="H8446" s="36"/>
    </row>
    <row r="8447" spans="8:8" s="32" customFormat="1" ht="12.75" customHeight="1" x14ac:dyDescent="0.2">
      <c r="H8447" s="36"/>
    </row>
    <row r="8448" spans="8:8" s="32" customFormat="1" ht="12.75" customHeight="1" x14ac:dyDescent="0.2">
      <c r="H8448" s="36"/>
    </row>
    <row r="8449" spans="8:8" s="32" customFormat="1" ht="12.75" customHeight="1" x14ac:dyDescent="0.2">
      <c r="H8449" s="36"/>
    </row>
    <row r="8450" spans="8:8" s="32" customFormat="1" ht="12.75" customHeight="1" x14ac:dyDescent="0.2">
      <c r="H8450" s="36"/>
    </row>
    <row r="8451" spans="8:8" s="32" customFormat="1" ht="12.75" customHeight="1" x14ac:dyDescent="0.2">
      <c r="H8451" s="36"/>
    </row>
    <row r="8452" spans="8:8" s="32" customFormat="1" ht="12.75" customHeight="1" x14ac:dyDescent="0.2">
      <c r="H8452" s="36"/>
    </row>
    <row r="8453" spans="8:8" s="32" customFormat="1" ht="12.75" customHeight="1" x14ac:dyDescent="0.2">
      <c r="H8453" s="36"/>
    </row>
    <row r="8454" spans="8:8" s="32" customFormat="1" ht="12.75" customHeight="1" x14ac:dyDescent="0.2">
      <c r="H8454" s="36"/>
    </row>
    <row r="8455" spans="8:8" s="32" customFormat="1" ht="12.75" customHeight="1" x14ac:dyDescent="0.2">
      <c r="H8455" s="36"/>
    </row>
    <row r="8456" spans="8:8" s="32" customFormat="1" ht="12.75" customHeight="1" x14ac:dyDescent="0.2">
      <c r="H8456" s="36"/>
    </row>
    <row r="8457" spans="8:8" s="32" customFormat="1" ht="12.75" customHeight="1" x14ac:dyDescent="0.2">
      <c r="H8457" s="36"/>
    </row>
    <row r="8458" spans="8:8" s="32" customFormat="1" ht="12.75" customHeight="1" x14ac:dyDescent="0.2">
      <c r="H8458" s="36"/>
    </row>
    <row r="8459" spans="8:8" s="32" customFormat="1" ht="12.75" customHeight="1" x14ac:dyDescent="0.2">
      <c r="H8459" s="36"/>
    </row>
    <row r="8460" spans="8:8" s="32" customFormat="1" ht="12.75" customHeight="1" x14ac:dyDescent="0.2">
      <c r="H8460" s="36"/>
    </row>
    <row r="8461" spans="8:8" s="32" customFormat="1" ht="12.75" customHeight="1" x14ac:dyDescent="0.2">
      <c r="H8461" s="36"/>
    </row>
    <row r="8462" spans="8:8" s="32" customFormat="1" ht="12.75" customHeight="1" x14ac:dyDescent="0.2">
      <c r="H8462" s="36"/>
    </row>
    <row r="8463" spans="8:8" s="32" customFormat="1" ht="12.75" customHeight="1" x14ac:dyDescent="0.2">
      <c r="H8463" s="36"/>
    </row>
    <row r="8464" spans="8:8" s="32" customFormat="1" ht="12.75" customHeight="1" x14ac:dyDescent="0.2">
      <c r="H8464" s="36"/>
    </row>
    <row r="8465" spans="8:8" s="32" customFormat="1" ht="12.75" customHeight="1" x14ac:dyDescent="0.2">
      <c r="H8465" s="36"/>
    </row>
    <row r="8466" spans="8:8" s="32" customFormat="1" ht="12.75" customHeight="1" x14ac:dyDescent="0.2">
      <c r="H8466" s="36"/>
    </row>
    <row r="8467" spans="8:8" s="32" customFormat="1" ht="12.75" customHeight="1" x14ac:dyDescent="0.2">
      <c r="H8467" s="36"/>
    </row>
    <row r="8468" spans="8:8" s="32" customFormat="1" ht="12.75" customHeight="1" x14ac:dyDescent="0.2">
      <c r="H8468" s="36"/>
    </row>
    <row r="8469" spans="8:8" s="32" customFormat="1" ht="12.75" customHeight="1" x14ac:dyDescent="0.2">
      <c r="H8469" s="36"/>
    </row>
    <row r="8470" spans="8:8" s="32" customFormat="1" ht="12.75" customHeight="1" x14ac:dyDescent="0.2">
      <c r="H8470" s="36"/>
    </row>
    <row r="8471" spans="8:8" s="32" customFormat="1" ht="12.75" customHeight="1" x14ac:dyDescent="0.2">
      <c r="H8471" s="36"/>
    </row>
    <row r="8472" spans="8:8" s="32" customFormat="1" ht="12.75" customHeight="1" x14ac:dyDescent="0.2">
      <c r="H8472" s="36"/>
    </row>
    <row r="8473" spans="8:8" s="32" customFormat="1" ht="12.75" customHeight="1" x14ac:dyDescent="0.2">
      <c r="H8473" s="36"/>
    </row>
    <row r="8474" spans="8:8" s="32" customFormat="1" ht="12.75" customHeight="1" x14ac:dyDescent="0.2">
      <c r="H8474" s="36"/>
    </row>
    <row r="8475" spans="8:8" s="32" customFormat="1" ht="12.75" customHeight="1" x14ac:dyDescent="0.2">
      <c r="H8475" s="36"/>
    </row>
    <row r="8476" spans="8:8" s="32" customFormat="1" ht="12.75" customHeight="1" x14ac:dyDescent="0.2">
      <c r="H8476" s="36"/>
    </row>
    <row r="8477" spans="8:8" s="32" customFormat="1" ht="12.75" customHeight="1" x14ac:dyDescent="0.2">
      <c r="H8477" s="36"/>
    </row>
    <row r="8478" spans="8:8" s="32" customFormat="1" ht="12.75" customHeight="1" x14ac:dyDescent="0.2">
      <c r="H8478" s="36"/>
    </row>
    <row r="8479" spans="8:8" s="32" customFormat="1" ht="12.75" customHeight="1" x14ac:dyDescent="0.2">
      <c r="H8479" s="36"/>
    </row>
    <row r="8480" spans="8:8" s="32" customFormat="1" ht="12.75" customHeight="1" x14ac:dyDescent="0.2">
      <c r="H8480" s="36"/>
    </row>
    <row r="8481" spans="8:8" s="32" customFormat="1" ht="12.75" customHeight="1" x14ac:dyDescent="0.2">
      <c r="H8481" s="36"/>
    </row>
    <row r="8482" spans="8:8" s="32" customFormat="1" ht="12.75" customHeight="1" x14ac:dyDescent="0.2">
      <c r="H8482" s="36"/>
    </row>
    <row r="8483" spans="8:8" s="32" customFormat="1" ht="12.75" customHeight="1" x14ac:dyDescent="0.2">
      <c r="H8483" s="36"/>
    </row>
    <row r="8484" spans="8:8" s="32" customFormat="1" ht="12.75" customHeight="1" x14ac:dyDescent="0.2">
      <c r="H8484" s="36"/>
    </row>
    <row r="8485" spans="8:8" s="32" customFormat="1" ht="12.75" customHeight="1" x14ac:dyDescent="0.2">
      <c r="H8485" s="36"/>
    </row>
    <row r="8486" spans="8:8" s="32" customFormat="1" ht="12.75" customHeight="1" x14ac:dyDescent="0.2">
      <c r="H8486" s="36"/>
    </row>
    <row r="8487" spans="8:8" s="32" customFormat="1" ht="12.75" customHeight="1" x14ac:dyDescent="0.2">
      <c r="H8487" s="36"/>
    </row>
    <row r="8488" spans="8:8" s="32" customFormat="1" ht="12.75" customHeight="1" x14ac:dyDescent="0.2">
      <c r="H8488" s="36"/>
    </row>
    <row r="8489" spans="8:8" s="32" customFormat="1" ht="12.75" customHeight="1" x14ac:dyDescent="0.2">
      <c r="H8489" s="36"/>
    </row>
    <row r="8490" spans="8:8" s="32" customFormat="1" ht="12.75" customHeight="1" x14ac:dyDescent="0.2">
      <c r="H8490" s="36"/>
    </row>
    <row r="8491" spans="8:8" s="32" customFormat="1" ht="12.75" customHeight="1" x14ac:dyDescent="0.2">
      <c r="H8491" s="36"/>
    </row>
    <row r="8492" spans="8:8" s="32" customFormat="1" ht="12.75" customHeight="1" x14ac:dyDescent="0.2">
      <c r="H8492" s="36"/>
    </row>
    <row r="8493" spans="8:8" s="32" customFormat="1" ht="12.75" customHeight="1" x14ac:dyDescent="0.2">
      <c r="H8493" s="36"/>
    </row>
    <row r="8494" spans="8:8" s="32" customFormat="1" ht="12.75" customHeight="1" x14ac:dyDescent="0.2">
      <c r="H8494" s="36"/>
    </row>
    <row r="8495" spans="8:8" s="32" customFormat="1" ht="12.75" customHeight="1" x14ac:dyDescent="0.2">
      <c r="H8495" s="36"/>
    </row>
    <row r="8496" spans="8:8" s="32" customFormat="1" ht="12.75" customHeight="1" x14ac:dyDescent="0.2">
      <c r="H8496" s="36"/>
    </row>
    <row r="8497" spans="8:8" s="32" customFormat="1" ht="12.75" customHeight="1" x14ac:dyDescent="0.2">
      <c r="H8497" s="36"/>
    </row>
    <row r="8498" spans="8:8" s="32" customFormat="1" ht="12.75" customHeight="1" x14ac:dyDescent="0.2">
      <c r="H8498" s="36"/>
    </row>
    <row r="8499" spans="8:8" s="32" customFormat="1" ht="12.75" customHeight="1" x14ac:dyDescent="0.2">
      <c r="H8499" s="36"/>
    </row>
    <row r="8500" spans="8:8" s="32" customFormat="1" ht="12.75" customHeight="1" x14ac:dyDescent="0.2">
      <c r="H8500" s="36"/>
    </row>
    <row r="8501" spans="8:8" s="32" customFormat="1" ht="12.75" customHeight="1" x14ac:dyDescent="0.2">
      <c r="H8501" s="36"/>
    </row>
    <row r="8502" spans="8:8" s="32" customFormat="1" ht="12.75" customHeight="1" x14ac:dyDescent="0.2">
      <c r="H8502" s="36"/>
    </row>
    <row r="8503" spans="8:8" s="32" customFormat="1" ht="12.75" customHeight="1" x14ac:dyDescent="0.2">
      <c r="H8503" s="36"/>
    </row>
    <row r="8504" spans="8:8" s="32" customFormat="1" ht="12.75" customHeight="1" x14ac:dyDescent="0.2">
      <c r="H8504" s="36"/>
    </row>
    <row r="8505" spans="8:8" s="32" customFormat="1" ht="12.75" customHeight="1" x14ac:dyDescent="0.2">
      <c r="H8505" s="36"/>
    </row>
    <row r="8506" spans="8:8" s="32" customFormat="1" ht="12.75" customHeight="1" x14ac:dyDescent="0.2">
      <c r="H8506" s="36"/>
    </row>
    <row r="8507" spans="8:8" s="32" customFormat="1" ht="12.75" customHeight="1" x14ac:dyDescent="0.2">
      <c r="H8507" s="36"/>
    </row>
    <row r="8508" spans="8:8" s="32" customFormat="1" ht="12.75" customHeight="1" x14ac:dyDescent="0.2">
      <c r="H8508" s="36"/>
    </row>
    <row r="8509" spans="8:8" s="32" customFormat="1" ht="12.75" customHeight="1" x14ac:dyDescent="0.2">
      <c r="H8509" s="36"/>
    </row>
    <row r="8510" spans="8:8" s="32" customFormat="1" ht="12.75" customHeight="1" x14ac:dyDescent="0.2">
      <c r="H8510" s="36"/>
    </row>
    <row r="8511" spans="8:8" s="32" customFormat="1" ht="12.75" customHeight="1" x14ac:dyDescent="0.2">
      <c r="H8511" s="36"/>
    </row>
    <row r="8512" spans="8:8" s="32" customFormat="1" ht="12.75" customHeight="1" x14ac:dyDescent="0.2">
      <c r="H8512" s="36"/>
    </row>
    <row r="8513" spans="8:8" s="32" customFormat="1" ht="12.75" customHeight="1" x14ac:dyDescent="0.2">
      <c r="H8513" s="36"/>
    </row>
    <row r="8514" spans="8:8" s="32" customFormat="1" ht="12.75" customHeight="1" x14ac:dyDescent="0.2">
      <c r="H8514" s="36"/>
    </row>
    <row r="8515" spans="8:8" s="32" customFormat="1" ht="12.75" customHeight="1" x14ac:dyDescent="0.2">
      <c r="H8515" s="36"/>
    </row>
    <row r="8516" spans="8:8" s="32" customFormat="1" ht="12.75" customHeight="1" x14ac:dyDescent="0.2">
      <c r="H8516" s="36"/>
    </row>
    <row r="8517" spans="8:8" s="32" customFormat="1" ht="12.75" customHeight="1" x14ac:dyDescent="0.2">
      <c r="H8517" s="36"/>
    </row>
    <row r="8518" spans="8:8" s="32" customFormat="1" ht="12.75" customHeight="1" x14ac:dyDescent="0.2">
      <c r="H8518" s="36"/>
    </row>
    <row r="8519" spans="8:8" s="32" customFormat="1" ht="12.75" customHeight="1" x14ac:dyDescent="0.2">
      <c r="H8519" s="36"/>
    </row>
    <row r="8520" spans="8:8" s="32" customFormat="1" ht="12.75" customHeight="1" x14ac:dyDescent="0.2">
      <c r="H8520" s="36"/>
    </row>
    <row r="8521" spans="8:8" s="32" customFormat="1" ht="12.75" customHeight="1" x14ac:dyDescent="0.2">
      <c r="H8521" s="36"/>
    </row>
    <row r="8522" spans="8:8" s="32" customFormat="1" ht="12.75" customHeight="1" x14ac:dyDescent="0.2">
      <c r="H8522" s="36"/>
    </row>
    <row r="8523" spans="8:8" s="32" customFormat="1" ht="12.75" customHeight="1" x14ac:dyDescent="0.2">
      <c r="H8523" s="36"/>
    </row>
    <row r="8524" spans="8:8" s="32" customFormat="1" ht="12.75" customHeight="1" x14ac:dyDescent="0.2">
      <c r="H8524" s="36"/>
    </row>
    <row r="8525" spans="8:8" s="32" customFormat="1" ht="12.75" customHeight="1" x14ac:dyDescent="0.2">
      <c r="H8525" s="36"/>
    </row>
    <row r="8526" spans="8:8" s="32" customFormat="1" ht="12.75" customHeight="1" x14ac:dyDescent="0.2">
      <c r="H8526" s="36"/>
    </row>
    <row r="8527" spans="8:8" s="32" customFormat="1" ht="12.75" customHeight="1" x14ac:dyDescent="0.2">
      <c r="H8527" s="36"/>
    </row>
    <row r="8528" spans="8:8" s="32" customFormat="1" ht="12.75" customHeight="1" x14ac:dyDescent="0.2">
      <c r="H8528" s="36"/>
    </row>
    <row r="8529" spans="8:8" s="32" customFormat="1" ht="12.75" customHeight="1" x14ac:dyDescent="0.2">
      <c r="H8529" s="36"/>
    </row>
    <row r="8530" spans="8:8" s="32" customFormat="1" ht="12.75" customHeight="1" x14ac:dyDescent="0.2">
      <c r="H8530" s="36"/>
    </row>
    <row r="8531" spans="8:8" s="32" customFormat="1" ht="12.75" customHeight="1" x14ac:dyDescent="0.2">
      <c r="H8531" s="36"/>
    </row>
    <row r="8532" spans="8:8" s="32" customFormat="1" ht="12.75" customHeight="1" x14ac:dyDescent="0.2">
      <c r="H8532" s="36"/>
    </row>
    <row r="8533" spans="8:8" s="32" customFormat="1" ht="12.75" customHeight="1" x14ac:dyDescent="0.2">
      <c r="H8533" s="36"/>
    </row>
    <row r="8534" spans="8:8" s="32" customFormat="1" ht="12.75" customHeight="1" x14ac:dyDescent="0.2">
      <c r="H8534" s="36"/>
    </row>
    <row r="8535" spans="8:8" s="32" customFormat="1" ht="12.75" customHeight="1" x14ac:dyDescent="0.2">
      <c r="H8535" s="36"/>
    </row>
    <row r="8536" spans="8:8" s="32" customFormat="1" ht="12.75" customHeight="1" x14ac:dyDescent="0.2">
      <c r="H8536" s="36"/>
    </row>
    <row r="8537" spans="8:8" s="32" customFormat="1" ht="12.75" customHeight="1" x14ac:dyDescent="0.2">
      <c r="H8537" s="36"/>
    </row>
    <row r="8538" spans="8:8" s="32" customFormat="1" ht="12.75" customHeight="1" x14ac:dyDescent="0.2">
      <c r="H8538" s="36"/>
    </row>
    <row r="8539" spans="8:8" s="32" customFormat="1" ht="12.75" customHeight="1" x14ac:dyDescent="0.2">
      <c r="H8539" s="36"/>
    </row>
    <row r="8540" spans="8:8" s="32" customFormat="1" ht="12.75" customHeight="1" x14ac:dyDescent="0.2">
      <c r="H8540" s="36"/>
    </row>
    <row r="8541" spans="8:8" s="32" customFormat="1" ht="12.75" customHeight="1" x14ac:dyDescent="0.2">
      <c r="H8541" s="36"/>
    </row>
    <row r="8542" spans="8:8" s="32" customFormat="1" ht="12.75" customHeight="1" x14ac:dyDescent="0.2">
      <c r="H8542" s="36"/>
    </row>
    <row r="8543" spans="8:8" s="32" customFormat="1" ht="12.75" customHeight="1" x14ac:dyDescent="0.2">
      <c r="H8543" s="36"/>
    </row>
    <row r="8544" spans="8:8" s="32" customFormat="1" ht="12.75" customHeight="1" x14ac:dyDescent="0.2">
      <c r="H8544" s="36"/>
    </row>
    <row r="8545" spans="8:8" s="32" customFormat="1" ht="12.75" customHeight="1" x14ac:dyDescent="0.2">
      <c r="H8545" s="36"/>
    </row>
    <row r="8546" spans="8:8" s="32" customFormat="1" ht="12.75" customHeight="1" x14ac:dyDescent="0.2">
      <c r="H8546" s="36"/>
    </row>
    <row r="8547" spans="8:8" s="32" customFormat="1" ht="12.75" customHeight="1" x14ac:dyDescent="0.2">
      <c r="H8547" s="36"/>
    </row>
    <row r="8548" spans="8:8" s="32" customFormat="1" ht="12.75" customHeight="1" x14ac:dyDescent="0.2">
      <c r="H8548" s="36"/>
    </row>
    <row r="8549" spans="8:8" s="32" customFormat="1" ht="12.75" customHeight="1" x14ac:dyDescent="0.2">
      <c r="H8549" s="36"/>
    </row>
    <row r="8550" spans="8:8" s="32" customFormat="1" ht="12.75" customHeight="1" x14ac:dyDescent="0.2">
      <c r="H8550" s="36"/>
    </row>
    <row r="8551" spans="8:8" s="32" customFormat="1" ht="12.75" customHeight="1" x14ac:dyDescent="0.2">
      <c r="H8551" s="36"/>
    </row>
    <row r="8552" spans="8:8" s="32" customFormat="1" ht="12.75" customHeight="1" x14ac:dyDescent="0.2">
      <c r="H8552" s="36"/>
    </row>
    <row r="8553" spans="8:8" s="32" customFormat="1" ht="12.75" customHeight="1" x14ac:dyDescent="0.2">
      <c r="H8553" s="36"/>
    </row>
    <row r="8554" spans="8:8" s="32" customFormat="1" ht="12.75" customHeight="1" x14ac:dyDescent="0.2">
      <c r="H8554" s="36"/>
    </row>
    <row r="8555" spans="8:8" s="32" customFormat="1" ht="12.75" customHeight="1" x14ac:dyDescent="0.2">
      <c r="H8555" s="36"/>
    </row>
    <row r="8556" spans="8:8" s="32" customFormat="1" ht="12.75" customHeight="1" x14ac:dyDescent="0.2">
      <c r="H8556" s="36"/>
    </row>
    <row r="8557" spans="8:8" s="32" customFormat="1" ht="12.75" customHeight="1" x14ac:dyDescent="0.2">
      <c r="H8557" s="36"/>
    </row>
    <row r="8558" spans="8:8" s="32" customFormat="1" ht="12.75" customHeight="1" x14ac:dyDescent="0.2">
      <c r="H8558" s="36"/>
    </row>
    <row r="8559" spans="8:8" s="32" customFormat="1" ht="12.75" customHeight="1" x14ac:dyDescent="0.2">
      <c r="H8559" s="36"/>
    </row>
    <row r="8560" spans="8:8" s="32" customFormat="1" ht="12.75" customHeight="1" x14ac:dyDescent="0.2">
      <c r="H8560" s="36"/>
    </row>
    <row r="8561" spans="8:8" s="32" customFormat="1" ht="12.75" customHeight="1" x14ac:dyDescent="0.2">
      <c r="H8561" s="36"/>
    </row>
    <row r="8562" spans="8:8" s="32" customFormat="1" ht="12.75" customHeight="1" x14ac:dyDescent="0.2">
      <c r="H8562" s="36"/>
    </row>
    <row r="8563" spans="8:8" s="32" customFormat="1" ht="12.75" customHeight="1" x14ac:dyDescent="0.2">
      <c r="H8563" s="36"/>
    </row>
    <row r="8564" spans="8:8" s="32" customFormat="1" ht="12.75" customHeight="1" x14ac:dyDescent="0.2">
      <c r="H8564" s="36"/>
    </row>
    <row r="8565" spans="8:8" s="32" customFormat="1" ht="12.75" customHeight="1" x14ac:dyDescent="0.2">
      <c r="H8565" s="36"/>
    </row>
    <row r="8566" spans="8:8" s="32" customFormat="1" ht="12.75" customHeight="1" x14ac:dyDescent="0.2">
      <c r="H8566" s="36"/>
    </row>
    <row r="8567" spans="8:8" s="32" customFormat="1" ht="12.75" customHeight="1" x14ac:dyDescent="0.2">
      <c r="H8567" s="36"/>
    </row>
    <row r="8568" spans="8:8" s="32" customFormat="1" ht="12.75" customHeight="1" x14ac:dyDescent="0.2">
      <c r="H8568" s="36"/>
    </row>
    <row r="8569" spans="8:8" s="32" customFormat="1" ht="12.75" customHeight="1" x14ac:dyDescent="0.2">
      <c r="H8569" s="36"/>
    </row>
    <row r="8570" spans="8:8" s="32" customFormat="1" ht="12.75" customHeight="1" x14ac:dyDescent="0.2">
      <c r="H8570" s="36"/>
    </row>
    <row r="8571" spans="8:8" s="32" customFormat="1" ht="12.75" customHeight="1" x14ac:dyDescent="0.2">
      <c r="H8571" s="36"/>
    </row>
    <row r="8572" spans="8:8" s="32" customFormat="1" ht="12.75" customHeight="1" x14ac:dyDescent="0.2">
      <c r="H8572" s="36"/>
    </row>
    <row r="8573" spans="8:8" s="32" customFormat="1" ht="12.75" customHeight="1" x14ac:dyDescent="0.2">
      <c r="H8573" s="36"/>
    </row>
    <row r="8574" spans="8:8" s="32" customFormat="1" ht="12.75" customHeight="1" x14ac:dyDescent="0.2">
      <c r="H8574" s="36"/>
    </row>
    <row r="8575" spans="8:8" s="32" customFormat="1" ht="12.75" customHeight="1" x14ac:dyDescent="0.2">
      <c r="H8575" s="36"/>
    </row>
    <row r="8576" spans="8:8" s="32" customFormat="1" ht="12.75" customHeight="1" x14ac:dyDescent="0.2">
      <c r="H8576" s="36"/>
    </row>
    <row r="8577" spans="8:8" s="32" customFormat="1" ht="12.75" customHeight="1" x14ac:dyDescent="0.2">
      <c r="H8577" s="36"/>
    </row>
    <row r="8578" spans="8:8" s="32" customFormat="1" ht="12.75" customHeight="1" x14ac:dyDescent="0.2">
      <c r="H8578" s="36"/>
    </row>
    <row r="8579" spans="8:8" s="32" customFormat="1" ht="12.75" customHeight="1" x14ac:dyDescent="0.2">
      <c r="H8579" s="36"/>
    </row>
    <row r="8580" spans="8:8" s="32" customFormat="1" ht="12.75" customHeight="1" x14ac:dyDescent="0.2">
      <c r="H8580" s="36"/>
    </row>
    <row r="8581" spans="8:8" s="32" customFormat="1" ht="12.75" customHeight="1" x14ac:dyDescent="0.2">
      <c r="H8581" s="36"/>
    </row>
    <row r="8582" spans="8:8" s="32" customFormat="1" ht="12.75" customHeight="1" x14ac:dyDescent="0.2">
      <c r="H8582" s="36"/>
    </row>
    <row r="8583" spans="8:8" s="32" customFormat="1" ht="12.75" customHeight="1" x14ac:dyDescent="0.2">
      <c r="H8583" s="36"/>
    </row>
    <row r="8584" spans="8:8" s="32" customFormat="1" ht="12.75" customHeight="1" x14ac:dyDescent="0.2">
      <c r="H8584" s="36"/>
    </row>
    <row r="8585" spans="8:8" s="32" customFormat="1" ht="12.75" customHeight="1" x14ac:dyDescent="0.2">
      <c r="H8585" s="36"/>
    </row>
    <row r="8586" spans="8:8" s="32" customFormat="1" ht="12.75" customHeight="1" x14ac:dyDescent="0.2">
      <c r="H8586" s="36"/>
    </row>
    <row r="8587" spans="8:8" s="32" customFormat="1" ht="12.75" customHeight="1" x14ac:dyDescent="0.2">
      <c r="H8587" s="36"/>
    </row>
    <row r="8588" spans="8:8" s="32" customFormat="1" ht="12.75" customHeight="1" x14ac:dyDescent="0.2">
      <c r="H8588" s="36"/>
    </row>
    <row r="8589" spans="8:8" s="32" customFormat="1" ht="12.75" customHeight="1" x14ac:dyDescent="0.2">
      <c r="H8589" s="36"/>
    </row>
    <row r="8590" spans="8:8" s="32" customFormat="1" ht="12.75" customHeight="1" x14ac:dyDescent="0.2">
      <c r="H8590" s="36"/>
    </row>
    <row r="8591" spans="8:8" s="32" customFormat="1" ht="12.75" customHeight="1" x14ac:dyDescent="0.2">
      <c r="H8591" s="36"/>
    </row>
    <row r="8592" spans="8:8" s="32" customFormat="1" ht="12.75" customHeight="1" x14ac:dyDescent="0.2">
      <c r="H8592" s="36"/>
    </row>
    <row r="8593" spans="8:8" s="32" customFormat="1" ht="12.75" customHeight="1" x14ac:dyDescent="0.2">
      <c r="H8593" s="36"/>
    </row>
    <row r="8594" spans="8:8" s="32" customFormat="1" ht="12.75" customHeight="1" x14ac:dyDescent="0.2">
      <c r="H8594" s="36"/>
    </row>
    <row r="8595" spans="8:8" s="32" customFormat="1" ht="12.75" customHeight="1" x14ac:dyDescent="0.2">
      <c r="H8595" s="36"/>
    </row>
    <row r="8596" spans="8:8" s="32" customFormat="1" ht="12.75" customHeight="1" x14ac:dyDescent="0.2">
      <c r="H8596" s="36"/>
    </row>
    <row r="8597" spans="8:8" s="32" customFormat="1" ht="12.75" customHeight="1" x14ac:dyDescent="0.2">
      <c r="H8597" s="36"/>
    </row>
    <row r="8598" spans="8:8" s="32" customFormat="1" ht="12.75" customHeight="1" x14ac:dyDescent="0.2">
      <c r="H8598" s="36"/>
    </row>
    <row r="8599" spans="8:8" s="32" customFormat="1" ht="12.75" customHeight="1" x14ac:dyDescent="0.2">
      <c r="H8599" s="36"/>
    </row>
    <row r="8600" spans="8:8" s="32" customFormat="1" ht="12.75" customHeight="1" x14ac:dyDescent="0.2">
      <c r="H8600" s="36"/>
    </row>
    <row r="8601" spans="8:8" s="32" customFormat="1" ht="12.75" customHeight="1" x14ac:dyDescent="0.2">
      <c r="H8601" s="36"/>
    </row>
    <row r="8602" spans="8:8" s="32" customFormat="1" ht="12.75" customHeight="1" x14ac:dyDescent="0.2">
      <c r="H8602" s="36"/>
    </row>
    <row r="8603" spans="8:8" s="32" customFormat="1" ht="12.75" customHeight="1" x14ac:dyDescent="0.2">
      <c r="H8603" s="36"/>
    </row>
    <row r="8604" spans="8:8" s="32" customFormat="1" ht="12.75" customHeight="1" x14ac:dyDescent="0.2">
      <c r="H8604" s="36"/>
    </row>
    <row r="8605" spans="8:8" s="32" customFormat="1" ht="12.75" customHeight="1" x14ac:dyDescent="0.2">
      <c r="H8605" s="36"/>
    </row>
    <row r="8606" spans="8:8" s="32" customFormat="1" ht="12.75" customHeight="1" x14ac:dyDescent="0.2">
      <c r="H8606" s="36"/>
    </row>
    <row r="8607" spans="8:8" s="32" customFormat="1" ht="12.75" customHeight="1" x14ac:dyDescent="0.2">
      <c r="H8607" s="36"/>
    </row>
    <row r="8608" spans="8:8" s="32" customFormat="1" ht="12.75" customHeight="1" x14ac:dyDescent="0.2">
      <c r="H8608" s="36"/>
    </row>
    <row r="8609" spans="8:8" s="32" customFormat="1" ht="12.75" customHeight="1" x14ac:dyDescent="0.2">
      <c r="H8609" s="36"/>
    </row>
    <row r="8610" spans="8:8" s="32" customFormat="1" ht="12.75" customHeight="1" x14ac:dyDescent="0.2">
      <c r="H8610" s="36"/>
    </row>
    <row r="8611" spans="8:8" s="32" customFormat="1" ht="12.75" customHeight="1" x14ac:dyDescent="0.2">
      <c r="H8611" s="36"/>
    </row>
    <row r="8612" spans="8:8" s="32" customFormat="1" ht="12.75" customHeight="1" x14ac:dyDescent="0.2">
      <c r="H8612" s="36"/>
    </row>
    <row r="8613" spans="8:8" s="32" customFormat="1" ht="12.75" customHeight="1" x14ac:dyDescent="0.2">
      <c r="H8613" s="36"/>
    </row>
    <row r="8614" spans="8:8" s="32" customFormat="1" ht="12.75" customHeight="1" x14ac:dyDescent="0.2">
      <c r="H8614" s="36"/>
    </row>
    <row r="8615" spans="8:8" s="32" customFormat="1" ht="12.75" customHeight="1" x14ac:dyDescent="0.2">
      <c r="H8615" s="36"/>
    </row>
    <row r="8616" spans="8:8" s="32" customFormat="1" ht="12.75" customHeight="1" x14ac:dyDescent="0.2">
      <c r="H8616" s="36"/>
    </row>
    <row r="8617" spans="8:8" s="32" customFormat="1" ht="12.75" customHeight="1" x14ac:dyDescent="0.2">
      <c r="H8617" s="36"/>
    </row>
    <row r="8618" spans="8:8" s="32" customFormat="1" ht="12.75" customHeight="1" x14ac:dyDescent="0.2">
      <c r="H8618" s="36"/>
    </row>
    <row r="8619" spans="8:8" s="32" customFormat="1" ht="12.75" customHeight="1" x14ac:dyDescent="0.2">
      <c r="H8619" s="36"/>
    </row>
    <row r="8620" spans="8:8" s="32" customFormat="1" ht="12.75" customHeight="1" x14ac:dyDescent="0.2">
      <c r="H8620" s="36"/>
    </row>
    <row r="8621" spans="8:8" s="32" customFormat="1" ht="12.75" customHeight="1" x14ac:dyDescent="0.2">
      <c r="H8621" s="36"/>
    </row>
    <row r="8622" spans="8:8" s="32" customFormat="1" ht="12.75" customHeight="1" x14ac:dyDescent="0.2">
      <c r="H8622" s="36"/>
    </row>
    <row r="8623" spans="8:8" s="32" customFormat="1" ht="12.75" customHeight="1" x14ac:dyDescent="0.2">
      <c r="H8623" s="36"/>
    </row>
    <row r="8624" spans="8:8" s="32" customFormat="1" ht="12.75" customHeight="1" x14ac:dyDescent="0.2">
      <c r="H8624" s="36"/>
    </row>
    <row r="8625" spans="8:8" s="32" customFormat="1" ht="12.75" customHeight="1" x14ac:dyDescent="0.2">
      <c r="H8625" s="36"/>
    </row>
    <row r="8626" spans="8:8" s="32" customFormat="1" ht="12.75" customHeight="1" x14ac:dyDescent="0.2">
      <c r="H8626" s="36"/>
    </row>
    <row r="8627" spans="8:8" s="32" customFormat="1" ht="12.75" customHeight="1" x14ac:dyDescent="0.2">
      <c r="H8627" s="36"/>
    </row>
    <row r="8628" spans="8:8" s="32" customFormat="1" ht="12.75" customHeight="1" x14ac:dyDescent="0.2">
      <c r="H8628" s="36"/>
    </row>
    <row r="8629" spans="8:8" s="32" customFormat="1" ht="12.75" customHeight="1" x14ac:dyDescent="0.2">
      <c r="H8629" s="36"/>
    </row>
    <row r="8630" spans="8:8" s="32" customFormat="1" ht="12.75" customHeight="1" x14ac:dyDescent="0.2">
      <c r="H8630" s="36"/>
    </row>
    <row r="8631" spans="8:8" s="32" customFormat="1" ht="12.75" customHeight="1" x14ac:dyDescent="0.2">
      <c r="H8631" s="36"/>
    </row>
    <row r="8632" spans="8:8" s="32" customFormat="1" ht="12.75" customHeight="1" x14ac:dyDescent="0.2">
      <c r="H8632" s="36"/>
    </row>
    <row r="8633" spans="8:8" s="32" customFormat="1" ht="12.75" customHeight="1" x14ac:dyDescent="0.2">
      <c r="H8633" s="36"/>
    </row>
    <row r="8634" spans="8:8" s="32" customFormat="1" ht="12.75" customHeight="1" x14ac:dyDescent="0.2">
      <c r="H8634" s="36"/>
    </row>
    <row r="8635" spans="8:8" s="32" customFormat="1" ht="12.75" customHeight="1" x14ac:dyDescent="0.2">
      <c r="H8635" s="36"/>
    </row>
    <row r="8636" spans="8:8" s="32" customFormat="1" ht="12.75" customHeight="1" x14ac:dyDescent="0.2">
      <c r="H8636" s="36"/>
    </row>
    <row r="8637" spans="8:8" s="32" customFormat="1" ht="12.75" customHeight="1" x14ac:dyDescent="0.2">
      <c r="H8637" s="36"/>
    </row>
    <row r="8638" spans="8:8" s="32" customFormat="1" ht="12.75" customHeight="1" x14ac:dyDescent="0.2">
      <c r="H8638" s="36"/>
    </row>
    <row r="8639" spans="8:8" s="32" customFormat="1" ht="12.75" customHeight="1" x14ac:dyDescent="0.2">
      <c r="H8639" s="36"/>
    </row>
    <row r="8640" spans="8:8" s="32" customFormat="1" ht="12.75" customHeight="1" x14ac:dyDescent="0.2">
      <c r="H8640" s="36"/>
    </row>
    <row r="8641" spans="8:8" s="32" customFormat="1" ht="12.75" customHeight="1" x14ac:dyDescent="0.2">
      <c r="H8641" s="36"/>
    </row>
    <row r="8642" spans="8:8" s="32" customFormat="1" ht="12.75" customHeight="1" x14ac:dyDescent="0.2">
      <c r="H8642" s="36"/>
    </row>
    <row r="8643" spans="8:8" s="32" customFormat="1" ht="12.75" customHeight="1" x14ac:dyDescent="0.2">
      <c r="H8643" s="36"/>
    </row>
    <row r="8644" spans="8:8" s="32" customFormat="1" ht="12.75" customHeight="1" x14ac:dyDescent="0.2">
      <c r="H8644" s="36"/>
    </row>
    <row r="8645" spans="8:8" s="32" customFormat="1" ht="12.75" customHeight="1" x14ac:dyDescent="0.2">
      <c r="H8645" s="36"/>
    </row>
    <row r="8646" spans="8:8" s="32" customFormat="1" ht="12.75" customHeight="1" x14ac:dyDescent="0.2">
      <c r="H8646" s="36"/>
    </row>
    <row r="8647" spans="8:8" s="32" customFormat="1" ht="12.75" customHeight="1" x14ac:dyDescent="0.2">
      <c r="H8647" s="36"/>
    </row>
    <row r="8648" spans="8:8" s="32" customFormat="1" ht="12.75" customHeight="1" x14ac:dyDescent="0.2">
      <c r="H8648" s="36"/>
    </row>
    <row r="8649" spans="8:8" s="32" customFormat="1" ht="12.75" customHeight="1" x14ac:dyDescent="0.2">
      <c r="H8649" s="36"/>
    </row>
    <row r="8650" spans="8:8" s="32" customFormat="1" ht="12.75" customHeight="1" x14ac:dyDescent="0.2">
      <c r="H8650" s="36"/>
    </row>
    <row r="8651" spans="8:8" s="32" customFormat="1" ht="12.75" customHeight="1" x14ac:dyDescent="0.2">
      <c r="H8651" s="36"/>
    </row>
    <row r="8652" spans="8:8" s="32" customFormat="1" ht="12.75" customHeight="1" x14ac:dyDescent="0.2">
      <c r="H8652" s="36"/>
    </row>
    <row r="8653" spans="8:8" s="32" customFormat="1" ht="12.75" customHeight="1" x14ac:dyDescent="0.2">
      <c r="H8653" s="36"/>
    </row>
    <row r="8654" spans="8:8" s="32" customFormat="1" ht="12.75" customHeight="1" x14ac:dyDescent="0.2">
      <c r="H8654" s="36"/>
    </row>
    <row r="8655" spans="8:8" s="32" customFormat="1" ht="12.75" customHeight="1" x14ac:dyDescent="0.2">
      <c r="H8655" s="36"/>
    </row>
    <row r="8656" spans="8:8" s="32" customFormat="1" ht="12.75" customHeight="1" x14ac:dyDescent="0.2">
      <c r="H8656" s="36"/>
    </row>
    <row r="8657" spans="8:8" s="32" customFormat="1" ht="12.75" customHeight="1" x14ac:dyDescent="0.2">
      <c r="H8657" s="36"/>
    </row>
    <row r="8658" spans="8:8" s="32" customFormat="1" ht="12.75" customHeight="1" x14ac:dyDescent="0.2">
      <c r="H8658" s="36"/>
    </row>
    <row r="8659" spans="8:8" s="32" customFormat="1" ht="12.75" customHeight="1" x14ac:dyDescent="0.2">
      <c r="H8659" s="36"/>
    </row>
    <row r="8660" spans="8:8" s="32" customFormat="1" ht="12.75" customHeight="1" x14ac:dyDescent="0.2">
      <c r="H8660" s="36"/>
    </row>
    <row r="8661" spans="8:8" s="32" customFormat="1" ht="12.75" customHeight="1" x14ac:dyDescent="0.2">
      <c r="H8661" s="36"/>
    </row>
    <row r="8662" spans="8:8" s="32" customFormat="1" ht="12.75" customHeight="1" x14ac:dyDescent="0.2">
      <c r="H8662" s="36"/>
    </row>
    <row r="8663" spans="8:8" s="32" customFormat="1" ht="12.75" customHeight="1" x14ac:dyDescent="0.2">
      <c r="H8663" s="36"/>
    </row>
    <row r="8664" spans="8:8" s="32" customFormat="1" ht="12.75" customHeight="1" x14ac:dyDescent="0.2">
      <c r="H8664" s="36"/>
    </row>
    <row r="8665" spans="8:8" s="32" customFormat="1" ht="12.75" customHeight="1" x14ac:dyDescent="0.2">
      <c r="H8665" s="36"/>
    </row>
    <row r="8666" spans="8:8" s="32" customFormat="1" ht="12.75" customHeight="1" x14ac:dyDescent="0.2">
      <c r="H8666" s="36"/>
    </row>
    <row r="8667" spans="8:8" s="32" customFormat="1" ht="12.75" customHeight="1" x14ac:dyDescent="0.2">
      <c r="H8667" s="36"/>
    </row>
    <row r="8668" spans="8:8" s="32" customFormat="1" ht="12.75" customHeight="1" x14ac:dyDescent="0.2">
      <c r="H8668" s="36"/>
    </row>
    <row r="8669" spans="8:8" s="32" customFormat="1" ht="12.75" customHeight="1" x14ac:dyDescent="0.2">
      <c r="H8669" s="36"/>
    </row>
    <row r="8670" spans="8:8" s="32" customFormat="1" ht="12.75" customHeight="1" x14ac:dyDescent="0.2">
      <c r="H8670" s="36"/>
    </row>
    <row r="8671" spans="8:8" s="32" customFormat="1" ht="12.75" customHeight="1" x14ac:dyDescent="0.2">
      <c r="H8671" s="36"/>
    </row>
    <row r="8672" spans="8:8" s="32" customFormat="1" ht="12.75" customHeight="1" x14ac:dyDescent="0.2">
      <c r="H8672" s="36"/>
    </row>
    <row r="8673" spans="8:8" s="32" customFormat="1" ht="12.75" customHeight="1" x14ac:dyDescent="0.2">
      <c r="H8673" s="36"/>
    </row>
    <row r="8674" spans="8:8" s="32" customFormat="1" ht="12.75" customHeight="1" x14ac:dyDescent="0.2">
      <c r="H8674" s="36"/>
    </row>
    <row r="8675" spans="8:8" s="32" customFormat="1" ht="12.75" customHeight="1" x14ac:dyDescent="0.2">
      <c r="H8675" s="36"/>
    </row>
    <row r="8676" spans="8:8" s="32" customFormat="1" ht="12.75" customHeight="1" x14ac:dyDescent="0.2">
      <c r="H8676" s="36"/>
    </row>
    <row r="8677" spans="8:8" s="32" customFormat="1" ht="12.75" customHeight="1" x14ac:dyDescent="0.2">
      <c r="H8677" s="36"/>
    </row>
    <row r="8678" spans="8:8" s="32" customFormat="1" ht="12.75" customHeight="1" x14ac:dyDescent="0.2">
      <c r="H8678" s="36"/>
    </row>
    <row r="8679" spans="8:8" s="32" customFormat="1" ht="12.75" customHeight="1" x14ac:dyDescent="0.2">
      <c r="H8679" s="36"/>
    </row>
    <row r="8680" spans="8:8" s="32" customFormat="1" ht="12.75" customHeight="1" x14ac:dyDescent="0.2">
      <c r="H8680" s="36"/>
    </row>
    <row r="8681" spans="8:8" s="32" customFormat="1" ht="12.75" customHeight="1" x14ac:dyDescent="0.2">
      <c r="H8681" s="36"/>
    </row>
    <row r="8682" spans="8:8" s="32" customFormat="1" ht="12.75" customHeight="1" x14ac:dyDescent="0.2">
      <c r="H8682" s="36"/>
    </row>
    <row r="8683" spans="8:8" s="32" customFormat="1" ht="12.75" customHeight="1" x14ac:dyDescent="0.2">
      <c r="H8683" s="36"/>
    </row>
    <row r="8684" spans="8:8" s="32" customFormat="1" ht="12.75" customHeight="1" x14ac:dyDescent="0.2">
      <c r="H8684" s="36"/>
    </row>
    <row r="8685" spans="8:8" s="32" customFormat="1" ht="12.75" customHeight="1" x14ac:dyDescent="0.2">
      <c r="H8685" s="36"/>
    </row>
    <row r="8686" spans="8:8" s="32" customFormat="1" ht="12.75" customHeight="1" x14ac:dyDescent="0.2">
      <c r="H8686" s="36"/>
    </row>
    <row r="8687" spans="8:8" s="32" customFormat="1" ht="12.75" customHeight="1" x14ac:dyDescent="0.2">
      <c r="H8687" s="36"/>
    </row>
    <row r="8688" spans="8:8" s="32" customFormat="1" ht="12.75" customHeight="1" x14ac:dyDescent="0.2">
      <c r="H8688" s="36"/>
    </row>
    <row r="8689" spans="8:8" s="32" customFormat="1" ht="12.75" customHeight="1" x14ac:dyDescent="0.2">
      <c r="H8689" s="36"/>
    </row>
    <row r="8690" spans="8:8" s="32" customFormat="1" ht="12.75" customHeight="1" x14ac:dyDescent="0.2">
      <c r="H8690" s="36"/>
    </row>
    <row r="8691" spans="8:8" s="32" customFormat="1" ht="12.75" customHeight="1" x14ac:dyDescent="0.2">
      <c r="H8691" s="36"/>
    </row>
    <row r="8692" spans="8:8" s="32" customFormat="1" ht="12.75" customHeight="1" x14ac:dyDescent="0.2">
      <c r="H8692" s="36"/>
    </row>
    <row r="8693" spans="8:8" s="32" customFormat="1" ht="12.75" customHeight="1" x14ac:dyDescent="0.2">
      <c r="H8693" s="36"/>
    </row>
    <row r="8694" spans="8:8" s="32" customFormat="1" ht="12.75" customHeight="1" x14ac:dyDescent="0.2">
      <c r="H8694" s="36"/>
    </row>
    <row r="8695" spans="8:8" s="32" customFormat="1" ht="12.75" customHeight="1" x14ac:dyDescent="0.2">
      <c r="H8695" s="36"/>
    </row>
    <row r="8696" spans="8:8" s="32" customFormat="1" ht="12.75" customHeight="1" x14ac:dyDescent="0.2">
      <c r="H8696" s="36"/>
    </row>
    <row r="8697" spans="8:8" s="32" customFormat="1" ht="12.75" customHeight="1" x14ac:dyDescent="0.2">
      <c r="H8697" s="36"/>
    </row>
    <row r="8698" spans="8:8" s="32" customFormat="1" ht="12.75" customHeight="1" x14ac:dyDescent="0.2">
      <c r="H8698" s="36"/>
    </row>
    <row r="8699" spans="8:8" s="32" customFormat="1" ht="12.75" customHeight="1" x14ac:dyDescent="0.2">
      <c r="H8699" s="36"/>
    </row>
    <row r="8700" spans="8:8" s="32" customFormat="1" ht="12.75" customHeight="1" x14ac:dyDescent="0.2">
      <c r="H8700" s="36"/>
    </row>
    <row r="8701" spans="8:8" s="32" customFormat="1" ht="12.75" customHeight="1" x14ac:dyDescent="0.2">
      <c r="H8701" s="36"/>
    </row>
    <row r="8702" spans="8:8" s="32" customFormat="1" ht="12.75" customHeight="1" x14ac:dyDescent="0.2">
      <c r="H8702" s="36"/>
    </row>
    <row r="8703" spans="8:8" s="32" customFormat="1" ht="12.75" customHeight="1" x14ac:dyDescent="0.2">
      <c r="H8703" s="36"/>
    </row>
    <row r="8704" spans="8:8" s="32" customFormat="1" ht="12.75" customHeight="1" x14ac:dyDescent="0.2">
      <c r="H8704" s="36"/>
    </row>
    <row r="8705" spans="8:8" s="32" customFormat="1" ht="12.75" customHeight="1" x14ac:dyDescent="0.2">
      <c r="H8705" s="36"/>
    </row>
    <row r="8706" spans="8:8" s="32" customFormat="1" ht="12.75" customHeight="1" x14ac:dyDescent="0.2">
      <c r="H8706" s="36"/>
    </row>
    <row r="8707" spans="8:8" s="32" customFormat="1" ht="12.75" customHeight="1" x14ac:dyDescent="0.2">
      <c r="H8707" s="36"/>
    </row>
    <row r="8708" spans="8:8" s="32" customFormat="1" ht="12.75" customHeight="1" x14ac:dyDescent="0.2">
      <c r="H8708" s="36"/>
    </row>
    <row r="8709" spans="8:8" s="32" customFormat="1" ht="12.75" customHeight="1" x14ac:dyDescent="0.2">
      <c r="H8709" s="36"/>
    </row>
    <row r="8710" spans="8:8" s="32" customFormat="1" ht="12.75" customHeight="1" x14ac:dyDescent="0.2">
      <c r="H8710" s="36"/>
    </row>
    <row r="8711" spans="8:8" s="32" customFormat="1" ht="12.75" customHeight="1" x14ac:dyDescent="0.2">
      <c r="H8711" s="36"/>
    </row>
    <row r="8712" spans="8:8" s="32" customFormat="1" ht="12.75" customHeight="1" x14ac:dyDescent="0.2">
      <c r="H8712" s="36"/>
    </row>
    <row r="8713" spans="8:8" s="32" customFormat="1" ht="12.75" customHeight="1" x14ac:dyDescent="0.2">
      <c r="H8713" s="36"/>
    </row>
    <row r="8714" spans="8:8" s="32" customFormat="1" ht="12.75" customHeight="1" x14ac:dyDescent="0.2">
      <c r="H8714" s="36"/>
    </row>
    <row r="8715" spans="8:8" s="32" customFormat="1" ht="12.75" customHeight="1" x14ac:dyDescent="0.2">
      <c r="H8715" s="36"/>
    </row>
    <row r="8716" spans="8:8" s="32" customFormat="1" ht="12.75" customHeight="1" x14ac:dyDescent="0.2">
      <c r="H8716" s="36"/>
    </row>
    <row r="8717" spans="8:8" s="32" customFormat="1" ht="12.75" customHeight="1" x14ac:dyDescent="0.2">
      <c r="H8717" s="36"/>
    </row>
    <row r="8718" spans="8:8" s="32" customFormat="1" ht="12.75" customHeight="1" x14ac:dyDescent="0.2">
      <c r="H8718" s="36"/>
    </row>
    <row r="8719" spans="8:8" s="32" customFormat="1" ht="12.75" customHeight="1" x14ac:dyDescent="0.2">
      <c r="H8719" s="36"/>
    </row>
    <row r="8720" spans="8:8" s="32" customFormat="1" ht="12.75" customHeight="1" x14ac:dyDescent="0.2">
      <c r="H8720" s="36"/>
    </row>
    <row r="8721" spans="8:8" s="32" customFormat="1" ht="12.75" customHeight="1" x14ac:dyDescent="0.2">
      <c r="H8721" s="36"/>
    </row>
    <row r="8722" spans="8:8" s="32" customFormat="1" ht="12.75" customHeight="1" x14ac:dyDescent="0.2">
      <c r="H8722" s="36"/>
    </row>
    <row r="8723" spans="8:8" s="32" customFormat="1" ht="12.75" customHeight="1" x14ac:dyDescent="0.2">
      <c r="H8723" s="36"/>
    </row>
    <row r="8724" spans="8:8" s="32" customFormat="1" ht="12.75" customHeight="1" x14ac:dyDescent="0.2">
      <c r="H8724" s="36"/>
    </row>
    <row r="8725" spans="8:8" s="32" customFormat="1" ht="12.75" customHeight="1" x14ac:dyDescent="0.2">
      <c r="H8725" s="36"/>
    </row>
    <row r="8726" spans="8:8" s="32" customFormat="1" ht="12.75" customHeight="1" x14ac:dyDescent="0.2">
      <c r="H8726" s="36"/>
    </row>
    <row r="8727" spans="8:8" s="32" customFormat="1" ht="12.75" customHeight="1" x14ac:dyDescent="0.2">
      <c r="H8727" s="36"/>
    </row>
    <row r="8728" spans="8:8" s="32" customFormat="1" ht="12.75" customHeight="1" x14ac:dyDescent="0.2">
      <c r="H8728" s="36"/>
    </row>
    <row r="8729" spans="8:8" s="32" customFormat="1" ht="12.75" customHeight="1" x14ac:dyDescent="0.2">
      <c r="H8729" s="36"/>
    </row>
    <row r="8730" spans="8:8" s="32" customFormat="1" ht="12.75" customHeight="1" x14ac:dyDescent="0.2">
      <c r="H8730" s="36"/>
    </row>
    <row r="8731" spans="8:8" s="32" customFormat="1" ht="12.75" customHeight="1" x14ac:dyDescent="0.2">
      <c r="H8731" s="36"/>
    </row>
    <row r="8732" spans="8:8" s="32" customFormat="1" ht="12.75" customHeight="1" x14ac:dyDescent="0.2">
      <c r="H8732" s="36"/>
    </row>
    <row r="8733" spans="8:8" s="32" customFormat="1" ht="12.75" customHeight="1" x14ac:dyDescent="0.2">
      <c r="H8733" s="36"/>
    </row>
    <row r="8734" spans="8:8" s="32" customFormat="1" ht="12.75" customHeight="1" x14ac:dyDescent="0.2">
      <c r="H8734" s="36"/>
    </row>
    <row r="8735" spans="8:8" s="32" customFormat="1" ht="12.75" customHeight="1" x14ac:dyDescent="0.2">
      <c r="H8735" s="36"/>
    </row>
    <row r="8736" spans="8:8" s="32" customFormat="1" ht="12.75" customHeight="1" x14ac:dyDescent="0.2">
      <c r="H8736" s="36"/>
    </row>
    <row r="8737" spans="8:8" s="32" customFormat="1" ht="12.75" customHeight="1" x14ac:dyDescent="0.2">
      <c r="H8737" s="36"/>
    </row>
    <row r="8738" spans="8:8" s="32" customFormat="1" ht="12.75" customHeight="1" x14ac:dyDescent="0.2">
      <c r="H8738" s="36"/>
    </row>
    <row r="8739" spans="8:8" s="32" customFormat="1" ht="12.75" customHeight="1" x14ac:dyDescent="0.2">
      <c r="H8739" s="36"/>
    </row>
    <row r="8740" spans="8:8" s="32" customFormat="1" ht="12.75" customHeight="1" x14ac:dyDescent="0.2">
      <c r="H8740" s="36"/>
    </row>
    <row r="8741" spans="8:8" s="32" customFormat="1" ht="12.75" customHeight="1" x14ac:dyDescent="0.2">
      <c r="H8741" s="36"/>
    </row>
    <row r="8742" spans="8:8" s="32" customFormat="1" ht="12.75" customHeight="1" x14ac:dyDescent="0.2">
      <c r="H8742" s="36"/>
    </row>
    <row r="8743" spans="8:8" s="32" customFormat="1" ht="12.75" customHeight="1" x14ac:dyDescent="0.2">
      <c r="H8743" s="36"/>
    </row>
    <row r="8744" spans="8:8" s="32" customFormat="1" ht="12.75" customHeight="1" x14ac:dyDescent="0.2">
      <c r="H8744" s="36"/>
    </row>
    <row r="8745" spans="8:8" s="32" customFormat="1" ht="12.75" customHeight="1" x14ac:dyDescent="0.2">
      <c r="H8745" s="36"/>
    </row>
    <row r="8746" spans="8:8" s="32" customFormat="1" ht="12.75" customHeight="1" x14ac:dyDescent="0.2">
      <c r="H8746" s="36"/>
    </row>
    <row r="8747" spans="8:8" s="32" customFormat="1" ht="12.75" customHeight="1" x14ac:dyDescent="0.2">
      <c r="H8747" s="36"/>
    </row>
    <row r="8748" spans="8:8" s="32" customFormat="1" ht="12.75" customHeight="1" x14ac:dyDescent="0.2">
      <c r="H8748" s="36"/>
    </row>
    <row r="8749" spans="8:8" s="32" customFormat="1" ht="12.75" customHeight="1" x14ac:dyDescent="0.2">
      <c r="H8749" s="36"/>
    </row>
    <row r="8750" spans="8:8" s="32" customFormat="1" ht="12.75" customHeight="1" x14ac:dyDescent="0.2">
      <c r="H8750" s="36"/>
    </row>
    <row r="8751" spans="8:8" s="32" customFormat="1" ht="12.75" customHeight="1" x14ac:dyDescent="0.2">
      <c r="H8751" s="36"/>
    </row>
    <row r="8752" spans="8:8" s="32" customFormat="1" ht="12.75" customHeight="1" x14ac:dyDescent="0.2">
      <c r="H8752" s="36"/>
    </row>
    <row r="8753" spans="8:8" s="32" customFormat="1" ht="12.75" customHeight="1" x14ac:dyDescent="0.2">
      <c r="H8753" s="36"/>
    </row>
    <row r="8754" spans="8:8" s="32" customFormat="1" ht="12.75" customHeight="1" x14ac:dyDescent="0.2">
      <c r="H8754" s="36"/>
    </row>
    <row r="8755" spans="8:8" s="32" customFormat="1" ht="12.75" customHeight="1" x14ac:dyDescent="0.2">
      <c r="H8755" s="36"/>
    </row>
    <row r="8756" spans="8:8" s="32" customFormat="1" ht="12.75" customHeight="1" x14ac:dyDescent="0.2">
      <c r="H8756" s="36"/>
    </row>
    <row r="8757" spans="8:8" s="32" customFormat="1" ht="12.75" customHeight="1" x14ac:dyDescent="0.2">
      <c r="H8757" s="36"/>
    </row>
    <row r="8758" spans="8:8" s="32" customFormat="1" ht="12.75" customHeight="1" x14ac:dyDescent="0.2">
      <c r="H8758" s="36"/>
    </row>
    <row r="8759" spans="8:8" s="32" customFormat="1" ht="12.75" customHeight="1" x14ac:dyDescent="0.2">
      <c r="H8759" s="36"/>
    </row>
    <row r="8760" spans="8:8" s="32" customFormat="1" ht="12.75" customHeight="1" x14ac:dyDescent="0.2">
      <c r="H8760" s="36"/>
    </row>
    <row r="8761" spans="8:8" s="32" customFormat="1" ht="12.75" customHeight="1" x14ac:dyDescent="0.2">
      <c r="H8761" s="36"/>
    </row>
    <row r="8762" spans="8:8" s="32" customFormat="1" ht="12.75" customHeight="1" x14ac:dyDescent="0.2">
      <c r="H8762" s="36"/>
    </row>
    <row r="8763" spans="8:8" s="32" customFormat="1" ht="12.75" customHeight="1" x14ac:dyDescent="0.2">
      <c r="H8763" s="36"/>
    </row>
    <row r="8764" spans="8:8" s="32" customFormat="1" ht="12.75" customHeight="1" x14ac:dyDescent="0.2">
      <c r="H8764" s="36"/>
    </row>
    <row r="8765" spans="8:8" s="32" customFormat="1" ht="12.75" customHeight="1" x14ac:dyDescent="0.2">
      <c r="H8765" s="36"/>
    </row>
    <row r="8766" spans="8:8" s="32" customFormat="1" ht="12.75" customHeight="1" x14ac:dyDescent="0.2">
      <c r="H8766" s="36"/>
    </row>
    <row r="8767" spans="8:8" s="32" customFormat="1" ht="12.75" customHeight="1" x14ac:dyDescent="0.2">
      <c r="H8767" s="36"/>
    </row>
    <row r="8768" spans="8:8" s="32" customFormat="1" ht="12.75" customHeight="1" x14ac:dyDescent="0.2">
      <c r="H8768" s="36"/>
    </row>
    <row r="8769" spans="8:8" s="32" customFormat="1" ht="12.75" customHeight="1" x14ac:dyDescent="0.2">
      <c r="H8769" s="36"/>
    </row>
    <row r="8770" spans="8:8" s="32" customFormat="1" ht="12.75" customHeight="1" x14ac:dyDescent="0.2">
      <c r="H8770" s="36"/>
    </row>
    <row r="8771" spans="8:8" s="32" customFormat="1" ht="12.75" customHeight="1" x14ac:dyDescent="0.2">
      <c r="H8771" s="36"/>
    </row>
    <row r="8772" spans="8:8" s="32" customFormat="1" ht="12.75" customHeight="1" x14ac:dyDescent="0.2">
      <c r="H8772" s="36"/>
    </row>
    <row r="8773" spans="8:8" s="32" customFormat="1" ht="12.75" customHeight="1" x14ac:dyDescent="0.2">
      <c r="H8773" s="36"/>
    </row>
    <row r="8774" spans="8:8" s="32" customFormat="1" ht="12.75" customHeight="1" x14ac:dyDescent="0.2">
      <c r="H8774" s="36"/>
    </row>
    <row r="8775" spans="8:8" s="32" customFormat="1" ht="12.75" customHeight="1" x14ac:dyDescent="0.2">
      <c r="H8775" s="36"/>
    </row>
    <row r="8776" spans="8:8" s="32" customFormat="1" ht="12.75" customHeight="1" x14ac:dyDescent="0.2">
      <c r="H8776" s="36"/>
    </row>
    <row r="8777" spans="8:8" s="32" customFormat="1" ht="12.75" customHeight="1" x14ac:dyDescent="0.2">
      <c r="H8777" s="36"/>
    </row>
    <row r="8778" spans="8:8" s="32" customFormat="1" ht="12.75" customHeight="1" x14ac:dyDescent="0.2">
      <c r="H8778" s="36"/>
    </row>
    <row r="8779" spans="8:8" s="32" customFormat="1" ht="12.75" customHeight="1" x14ac:dyDescent="0.2">
      <c r="H8779" s="36"/>
    </row>
    <row r="8780" spans="8:8" s="32" customFormat="1" ht="12.75" customHeight="1" x14ac:dyDescent="0.2">
      <c r="H8780" s="36"/>
    </row>
    <row r="8781" spans="8:8" s="32" customFormat="1" ht="12.75" customHeight="1" x14ac:dyDescent="0.2">
      <c r="H8781" s="36"/>
    </row>
    <row r="8782" spans="8:8" s="32" customFormat="1" ht="12.75" customHeight="1" x14ac:dyDescent="0.2">
      <c r="H8782" s="36"/>
    </row>
    <row r="8783" spans="8:8" s="32" customFormat="1" ht="12.75" customHeight="1" x14ac:dyDescent="0.2">
      <c r="H8783" s="36"/>
    </row>
    <row r="8784" spans="8:8" s="32" customFormat="1" ht="12.75" customHeight="1" x14ac:dyDescent="0.2">
      <c r="H8784" s="36"/>
    </row>
    <row r="8785" spans="8:8" s="32" customFormat="1" ht="12.75" customHeight="1" x14ac:dyDescent="0.2">
      <c r="H8785" s="36"/>
    </row>
    <row r="8786" spans="8:8" s="32" customFormat="1" ht="12.75" customHeight="1" x14ac:dyDescent="0.2">
      <c r="H8786" s="36"/>
    </row>
    <row r="8787" spans="8:8" s="32" customFormat="1" ht="12.75" customHeight="1" x14ac:dyDescent="0.2">
      <c r="H8787" s="36"/>
    </row>
    <row r="8788" spans="8:8" s="32" customFormat="1" ht="12.75" customHeight="1" x14ac:dyDescent="0.2">
      <c r="H8788" s="36"/>
    </row>
    <row r="8789" spans="8:8" s="32" customFormat="1" ht="12.75" customHeight="1" x14ac:dyDescent="0.2">
      <c r="H8789" s="36"/>
    </row>
    <row r="8790" spans="8:8" s="32" customFormat="1" ht="12.75" customHeight="1" x14ac:dyDescent="0.2">
      <c r="H8790" s="36"/>
    </row>
    <row r="8791" spans="8:8" s="32" customFormat="1" ht="12.75" customHeight="1" x14ac:dyDescent="0.2">
      <c r="H8791" s="36"/>
    </row>
    <row r="8792" spans="8:8" s="32" customFormat="1" ht="12.75" customHeight="1" x14ac:dyDescent="0.2">
      <c r="H8792" s="36"/>
    </row>
    <row r="8793" spans="8:8" s="32" customFormat="1" ht="12.75" customHeight="1" x14ac:dyDescent="0.2">
      <c r="H8793" s="36"/>
    </row>
    <row r="8794" spans="8:8" s="32" customFormat="1" ht="12.75" customHeight="1" x14ac:dyDescent="0.2">
      <c r="H8794" s="36"/>
    </row>
    <row r="8795" spans="8:8" s="32" customFormat="1" ht="12.75" customHeight="1" x14ac:dyDescent="0.2">
      <c r="H8795" s="36"/>
    </row>
    <row r="8796" spans="8:8" s="32" customFormat="1" ht="12.75" customHeight="1" x14ac:dyDescent="0.2">
      <c r="H8796" s="36"/>
    </row>
    <row r="8797" spans="8:8" s="32" customFormat="1" ht="12.75" customHeight="1" x14ac:dyDescent="0.2">
      <c r="H8797" s="36"/>
    </row>
    <row r="8798" spans="8:8" s="32" customFormat="1" ht="12.75" customHeight="1" x14ac:dyDescent="0.2">
      <c r="H8798" s="36"/>
    </row>
    <row r="8799" spans="8:8" s="32" customFormat="1" ht="12.75" customHeight="1" x14ac:dyDescent="0.2">
      <c r="H8799" s="36"/>
    </row>
    <row r="8800" spans="8:8" s="32" customFormat="1" ht="12.75" customHeight="1" x14ac:dyDescent="0.2">
      <c r="H8800" s="36"/>
    </row>
    <row r="8801" spans="8:8" s="32" customFormat="1" ht="12.75" customHeight="1" x14ac:dyDescent="0.2">
      <c r="H8801" s="36"/>
    </row>
    <row r="8802" spans="8:8" s="32" customFormat="1" ht="12.75" customHeight="1" x14ac:dyDescent="0.2">
      <c r="H8802" s="36"/>
    </row>
    <row r="8803" spans="8:8" s="32" customFormat="1" ht="12.75" customHeight="1" x14ac:dyDescent="0.2">
      <c r="H8803" s="36"/>
    </row>
    <row r="8804" spans="8:8" s="32" customFormat="1" ht="12.75" customHeight="1" x14ac:dyDescent="0.2">
      <c r="H8804" s="36"/>
    </row>
    <row r="8805" spans="8:8" s="32" customFormat="1" ht="12.75" customHeight="1" x14ac:dyDescent="0.2">
      <c r="H8805" s="36"/>
    </row>
    <row r="8806" spans="8:8" s="32" customFormat="1" ht="12.75" customHeight="1" x14ac:dyDescent="0.2">
      <c r="H8806" s="36"/>
    </row>
    <row r="8807" spans="8:8" s="32" customFormat="1" ht="12.75" customHeight="1" x14ac:dyDescent="0.2">
      <c r="H8807" s="36"/>
    </row>
    <row r="8808" spans="8:8" s="32" customFormat="1" ht="12.75" customHeight="1" x14ac:dyDescent="0.2">
      <c r="H8808" s="36"/>
    </row>
    <row r="8809" spans="8:8" s="32" customFormat="1" ht="12.75" customHeight="1" x14ac:dyDescent="0.2">
      <c r="H8809" s="36"/>
    </row>
    <row r="8810" spans="8:8" s="32" customFormat="1" ht="12.75" customHeight="1" x14ac:dyDescent="0.2">
      <c r="H8810" s="36"/>
    </row>
    <row r="8811" spans="8:8" s="32" customFormat="1" ht="12.75" customHeight="1" x14ac:dyDescent="0.2">
      <c r="H8811" s="36"/>
    </row>
    <row r="8812" spans="8:8" s="32" customFormat="1" ht="12.75" customHeight="1" x14ac:dyDescent="0.2">
      <c r="H8812" s="36"/>
    </row>
    <row r="8813" spans="8:8" s="32" customFormat="1" ht="12.75" customHeight="1" x14ac:dyDescent="0.2">
      <c r="H8813" s="36"/>
    </row>
    <row r="8814" spans="8:8" s="32" customFormat="1" ht="12.75" customHeight="1" x14ac:dyDescent="0.2">
      <c r="H8814" s="36"/>
    </row>
    <row r="8815" spans="8:8" s="32" customFormat="1" ht="12.75" customHeight="1" x14ac:dyDescent="0.2">
      <c r="H8815" s="36"/>
    </row>
    <row r="8816" spans="8:8" s="32" customFormat="1" ht="12.75" customHeight="1" x14ac:dyDescent="0.2">
      <c r="H8816" s="36"/>
    </row>
    <row r="8817" spans="8:8" s="32" customFormat="1" ht="12.75" customHeight="1" x14ac:dyDescent="0.2">
      <c r="H8817" s="36"/>
    </row>
    <row r="8818" spans="8:8" s="32" customFormat="1" ht="12.75" customHeight="1" x14ac:dyDescent="0.2">
      <c r="H8818" s="36"/>
    </row>
    <row r="8819" spans="8:8" s="32" customFormat="1" ht="12.75" customHeight="1" x14ac:dyDescent="0.2">
      <c r="H8819" s="36"/>
    </row>
    <row r="8820" spans="8:8" s="32" customFormat="1" ht="12.75" customHeight="1" x14ac:dyDescent="0.2">
      <c r="H8820" s="36"/>
    </row>
    <row r="8821" spans="8:8" s="32" customFormat="1" ht="12.75" customHeight="1" x14ac:dyDescent="0.2">
      <c r="H8821" s="36"/>
    </row>
    <row r="8822" spans="8:8" s="32" customFormat="1" ht="12.75" customHeight="1" x14ac:dyDescent="0.2">
      <c r="H8822" s="36"/>
    </row>
    <row r="8823" spans="8:8" s="32" customFormat="1" ht="12.75" customHeight="1" x14ac:dyDescent="0.2">
      <c r="H8823" s="36"/>
    </row>
    <row r="8824" spans="8:8" s="32" customFormat="1" ht="12.75" customHeight="1" x14ac:dyDescent="0.2">
      <c r="H8824" s="36"/>
    </row>
    <row r="8825" spans="8:8" s="32" customFormat="1" ht="12.75" customHeight="1" x14ac:dyDescent="0.2">
      <c r="H8825" s="36"/>
    </row>
    <row r="8826" spans="8:8" s="32" customFormat="1" ht="12.75" customHeight="1" x14ac:dyDescent="0.2">
      <c r="H8826" s="36"/>
    </row>
    <row r="8827" spans="8:8" s="32" customFormat="1" ht="12.75" customHeight="1" x14ac:dyDescent="0.2">
      <c r="H8827" s="36"/>
    </row>
    <row r="8828" spans="8:8" s="32" customFormat="1" ht="12.75" customHeight="1" x14ac:dyDescent="0.2">
      <c r="H8828" s="36"/>
    </row>
    <row r="8829" spans="8:8" s="32" customFormat="1" ht="12.75" customHeight="1" x14ac:dyDescent="0.2">
      <c r="H8829" s="36"/>
    </row>
    <row r="8830" spans="8:8" s="32" customFormat="1" ht="12.75" customHeight="1" x14ac:dyDescent="0.2">
      <c r="H8830" s="36"/>
    </row>
    <row r="8831" spans="8:8" s="32" customFormat="1" ht="12.75" customHeight="1" x14ac:dyDescent="0.2">
      <c r="H8831" s="36"/>
    </row>
    <row r="8832" spans="8:8" s="32" customFormat="1" ht="12.75" customHeight="1" x14ac:dyDescent="0.2">
      <c r="H8832" s="36"/>
    </row>
    <row r="8833" spans="8:8" s="32" customFormat="1" ht="12.75" customHeight="1" x14ac:dyDescent="0.2">
      <c r="H8833" s="36"/>
    </row>
    <row r="8834" spans="8:8" s="32" customFormat="1" ht="12.75" customHeight="1" x14ac:dyDescent="0.2">
      <c r="H8834" s="36"/>
    </row>
    <row r="8835" spans="8:8" s="32" customFormat="1" ht="12.75" customHeight="1" x14ac:dyDescent="0.2">
      <c r="H8835" s="36"/>
    </row>
    <row r="8836" spans="8:8" s="32" customFormat="1" ht="12.75" customHeight="1" x14ac:dyDescent="0.2">
      <c r="H8836" s="36"/>
    </row>
    <row r="8837" spans="8:8" s="32" customFormat="1" ht="12.75" customHeight="1" x14ac:dyDescent="0.2">
      <c r="H8837" s="36"/>
    </row>
    <row r="8838" spans="8:8" s="32" customFormat="1" ht="12.75" customHeight="1" x14ac:dyDescent="0.2">
      <c r="H8838" s="36"/>
    </row>
    <row r="8839" spans="8:8" s="32" customFormat="1" ht="12.75" customHeight="1" x14ac:dyDescent="0.2">
      <c r="H8839" s="36"/>
    </row>
    <row r="8840" spans="8:8" s="32" customFormat="1" ht="12.75" customHeight="1" x14ac:dyDescent="0.2">
      <c r="H8840" s="36"/>
    </row>
    <row r="8841" spans="8:8" s="32" customFormat="1" ht="12.75" customHeight="1" x14ac:dyDescent="0.2">
      <c r="H8841" s="36"/>
    </row>
    <row r="8842" spans="8:8" s="32" customFormat="1" ht="12.75" customHeight="1" x14ac:dyDescent="0.2">
      <c r="H8842" s="36"/>
    </row>
    <row r="8843" spans="8:8" s="32" customFormat="1" ht="12.75" customHeight="1" x14ac:dyDescent="0.2">
      <c r="H8843" s="36"/>
    </row>
    <row r="8844" spans="8:8" s="32" customFormat="1" ht="12.75" customHeight="1" x14ac:dyDescent="0.2">
      <c r="H8844" s="36"/>
    </row>
    <row r="8845" spans="8:8" s="32" customFormat="1" ht="12.75" customHeight="1" x14ac:dyDescent="0.2">
      <c r="H8845" s="36"/>
    </row>
    <row r="8846" spans="8:8" s="32" customFormat="1" ht="12.75" customHeight="1" x14ac:dyDescent="0.2">
      <c r="H8846" s="36"/>
    </row>
    <row r="8847" spans="8:8" s="32" customFormat="1" ht="12.75" customHeight="1" x14ac:dyDescent="0.2">
      <c r="H8847" s="36"/>
    </row>
    <row r="8848" spans="8:8" s="32" customFormat="1" ht="12.75" customHeight="1" x14ac:dyDescent="0.2">
      <c r="H8848" s="36"/>
    </row>
    <row r="8849" spans="8:8" s="32" customFormat="1" ht="12.75" customHeight="1" x14ac:dyDescent="0.2">
      <c r="H8849" s="36"/>
    </row>
    <row r="8850" spans="8:8" s="32" customFormat="1" ht="12.75" customHeight="1" x14ac:dyDescent="0.2">
      <c r="H8850" s="36"/>
    </row>
    <row r="8851" spans="8:8" s="32" customFormat="1" ht="12.75" customHeight="1" x14ac:dyDescent="0.2">
      <c r="H8851" s="36"/>
    </row>
    <row r="8852" spans="8:8" s="32" customFormat="1" ht="12.75" customHeight="1" x14ac:dyDescent="0.2">
      <c r="H8852" s="36"/>
    </row>
    <row r="8853" spans="8:8" s="32" customFormat="1" ht="12.75" customHeight="1" x14ac:dyDescent="0.2">
      <c r="H8853" s="36"/>
    </row>
    <row r="8854" spans="8:8" s="32" customFormat="1" ht="12.75" customHeight="1" x14ac:dyDescent="0.2">
      <c r="H8854" s="36"/>
    </row>
    <row r="8855" spans="8:8" s="32" customFormat="1" ht="12.75" customHeight="1" x14ac:dyDescent="0.2">
      <c r="H8855" s="36"/>
    </row>
    <row r="8856" spans="8:8" s="32" customFormat="1" ht="12.75" customHeight="1" x14ac:dyDescent="0.2">
      <c r="H8856" s="36"/>
    </row>
    <row r="8857" spans="8:8" s="32" customFormat="1" ht="12.75" customHeight="1" x14ac:dyDescent="0.2">
      <c r="H8857" s="36"/>
    </row>
    <row r="8858" spans="8:8" s="32" customFormat="1" ht="12.75" customHeight="1" x14ac:dyDescent="0.2">
      <c r="H8858" s="36"/>
    </row>
    <row r="8859" spans="8:8" s="32" customFormat="1" ht="12.75" customHeight="1" x14ac:dyDescent="0.2">
      <c r="H8859" s="36"/>
    </row>
    <row r="8860" spans="8:8" s="32" customFormat="1" ht="12.75" customHeight="1" x14ac:dyDescent="0.2">
      <c r="H8860" s="36"/>
    </row>
    <row r="8861" spans="8:8" s="32" customFormat="1" ht="12.75" customHeight="1" x14ac:dyDescent="0.2">
      <c r="H8861" s="36"/>
    </row>
    <row r="8862" spans="8:8" s="32" customFormat="1" ht="12.75" customHeight="1" x14ac:dyDescent="0.2">
      <c r="H8862" s="36"/>
    </row>
    <row r="8863" spans="8:8" s="32" customFormat="1" ht="12.75" customHeight="1" x14ac:dyDescent="0.2">
      <c r="H8863" s="36"/>
    </row>
    <row r="8864" spans="8:8" s="32" customFormat="1" ht="12.75" customHeight="1" x14ac:dyDescent="0.2">
      <c r="H8864" s="36"/>
    </row>
    <row r="8865" spans="8:8" s="32" customFormat="1" ht="12.75" customHeight="1" x14ac:dyDescent="0.2">
      <c r="H8865" s="36"/>
    </row>
    <row r="8866" spans="8:8" s="32" customFormat="1" ht="12.75" customHeight="1" x14ac:dyDescent="0.2">
      <c r="H8866" s="36"/>
    </row>
    <row r="8867" spans="8:8" s="32" customFormat="1" ht="12.75" customHeight="1" x14ac:dyDescent="0.2">
      <c r="H8867" s="36"/>
    </row>
    <row r="8868" spans="8:8" s="32" customFormat="1" ht="12.75" customHeight="1" x14ac:dyDescent="0.2">
      <c r="H8868" s="36"/>
    </row>
    <row r="8869" spans="8:8" s="32" customFormat="1" ht="12.75" customHeight="1" x14ac:dyDescent="0.2">
      <c r="H8869" s="36"/>
    </row>
    <row r="8870" spans="8:8" s="32" customFormat="1" ht="12.75" customHeight="1" x14ac:dyDescent="0.2">
      <c r="H8870" s="36"/>
    </row>
    <row r="8871" spans="8:8" s="32" customFormat="1" ht="12.75" customHeight="1" x14ac:dyDescent="0.2">
      <c r="H8871" s="36"/>
    </row>
    <row r="8872" spans="8:8" s="32" customFormat="1" ht="12.75" customHeight="1" x14ac:dyDescent="0.2">
      <c r="H8872" s="36"/>
    </row>
    <row r="8873" spans="8:8" s="32" customFormat="1" ht="12.75" customHeight="1" x14ac:dyDescent="0.2">
      <c r="H8873" s="36"/>
    </row>
    <row r="8874" spans="8:8" s="32" customFormat="1" ht="12.75" customHeight="1" x14ac:dyDescent="0.2">
      <c r="H8874" s="36"/>
    </row>
    <row r="8875" spans="8:8" s="32" customFormat="1" ht="12.75" customHeight="1" x14ac:dyDescent="0.2">
      <c r="H8875" s="36"/>
    </row>
    <row r="8876" spans="8:8" s="32" customFormat="1" ht="12.75" customHeight="1" x14ac:dyDescent="0.2">
      <c r="H8876" s="36"/>
    </row>
    <row r="8877" spans="8:8" s="32" customFormat="1" ht="12.75" customHeight="1" x14ac:dyDescent="0.2">
      <c r="H8877" s="36"/>
    </row>
    <row r="8878" spans="8:8" s="32" customFormat="1" ht="12.75" customHeight="1" x14ac:dyDescent="0.2">
      <c r="H8878" s="36"/>
    </row>
    <row r="8879" spans="8:8" s="32" customFormat="1" ht="12.75" customHeight="1" x14ac:dyDescent="0.2">
      <c r="H8879" s="36"/>
    </row>
    <row r="8880" spans="8:8" s="32" customFormat="1" ht="12.75" customHeight="1" x14ac:dyDescent="0.2">
      <c r="H8880" s="36"/>
    </row>
    <row r="8881" spans="8:8" s="32" customFormat="1" ht="12.75" customHeight="1" x14ac:dyDescent="0.2">
      <c r="H8881" s="36"/>
    </row>
    <row r="8882" spans="8:8" s="32" customFormat="1" ht="12.75" customHeight="1" x14ac:dyDescent="0.2">
      <c r="H8882" s="36"/>
    </row>
    <row r="8883" spans="8:8" s="32" customFormat="1" ht="12.75" customHeight="1" x14ac:dyDescent="0.2">
      <c r="H8883" s="36"/>
    </row>
    <row r="8884" spans="8:8" s="32" customFormat="1" ht="12.75" customHeight="1" x14ac:dyDescent="0.2">
      <c r="H8884" s="36"/>
    </row>
    <row r="8885" spans="8:8" s="32" customFormat="1" ht="12.75" customHeight="1" x14ac:dyDescent="0.2">
      <c r="H8885" s="36"/>
    </row>
    <row r="8886" spans="8:8" s="32" customFormat="1" ht="12.75" customHeight="1" x14ac:dyDescent="0.2">
      <c r="H8886" s="36"/>
    </row>
    <row r="8887" spans="8:8" s="32" customFormat="1" ht="12.75" customHeight="1" x14ac:dyDescent="0.2">
      <c r="H8887" s="36"/>
    </row>
    <row r="8888" spans="8:8" s="32" customFormat="1" ht="12.75" customHeight="1" x14ac:dyDescent="0.2">
      <c r="H8888" s="36"/>
    </row>
    <row r="8889" spans="8:8" s="32" customFormat="1" ht="12.75" customHeight="1" x14ac:dyDescent="0.2">
      <c r="H8889" s="36"/>
    </row>
    <row r="8890" spans="8:8" s="32" customFormat="1" ht="12.75" customHeight="1" x14ac:dyDescent="0.2">
      <c r="H8890" s="36"/>
    </row>
    <row r="8891" spans="8:8" s="32" customFormat="1" ht="12.75" customHeight="1" x14ac:dyDescent="0.2">
      <c r="H8891" s="36"/>
    </row>
    <row r="8892" spans="8:8" s="32" customFormat="1" ht="12.75" customHeight="1" x14ac:dyDescent="0.2">
      <c r="H8892" s="36"/>
    </row>
    <row r="8893" spans="8:8" s="32" customFormat="1" ht="12.75" customHeight="1" x14ac:dyDescent="0.2">
      <c r="H8893" s="36"/>
    </row>
    <row r="8894" spans="8:8" s="32" customFormat="1" ht="12.75" customHeight="1" x14ac:dyDescent="0.2">
      <c r="H8894" s="36"/>
    </row>
    <row r="8895" spans="8:8" s="32" customFormat="1" ht="12.75" customHeight="1" x14ac:dyDescent="0.2">
      <c r="H8895" s="36"/>
    </row>
    <row r="8896" spans="8:8" s="32" customFormat="1" ht="12.75" customHeight="1" x14ac:dyDescent="0.2">
      <c r="H8896" s="36"/>
    </row>
    <row r="8897" spans="8:8" s="32" customFormat="1" ht="12.75" customHeight="1" x14ac:dyDescent="0.2">
      <c r="H8897" s="36"/>
    </row>
    <row r="8898" spans="8:8" s="32" customFormat="1" ht="12.75" customHeight="1" x14ac:dyDescent="0.2">
      <c r="H8898" s="36"/>
    </row>
    <row r="8899" spans="8:8" s="32" customFormat="1" ht="12.75" customHeight="1" x14ac:dyDescent="0.2">
      <c r="H8899" s="36"/>
    </row>
    <row r="8900" spans="8:8" s="32" customFormat="1" ht="12.75" customHeight="1" x14ac:dyDescent="0.2">
      <c r="H8900" s="36"/>
    </row>
    <row r="8901" spans="8:8" s="32" customFormat="1" ht="12.75" customHeight="1" x14ac:dyDescent="0.2">
      <c r="H8901" s="36"/>
    </row>
    <row r="8902" spans="8:8" s="32" customFormat="1" ht="12.75" customHeight="1" x14ac:dyDescent="0.2">
      <c r="H8902" s="36"/>
    </row>
    <row r="8903" spans="8:8" s="32" customFormat="1" ht="12.75" customHeight="1" x14ac:dyDescent="0.2">
      <c r="H8903" s="36"/>
    </row>
    <row r="8904" spans="8:8" s="32" customFormat="1" ht="12.75" customHeight="1" x14ac:dyDescent="0.2">
      <c r="H8904" s="36"/>
    </row>
    <row r="8905" spans="8:8" s="32" customFormat="1" ht="12.75" customHeight="1" x14ac:dyDescent="0.2">
      <c r="H8905" s="36"/>
    </row>
    <row r="8906" spans="8:8" s="32" customFormat="1" ht="12.75" customHeight="1" x14ac:dyDescent="0.2">
      <c r="H8906" s="36"/>
    </row>
    <row r="8907" spans="8:8" s="32" customFormat="1" ht="12.75" customHeight="1" x14ac:dyDescent="0.2">
      <c r="H8907" s="36"/>
    </row>
    <row r="8908" spans="8:8" s="32" customFormat="1" ht="12.75" customHeight="1" x14ac:dyDescent="0.2">
      <c r="H8908" s="36"/>
    </row>
    <row r="8909" spans="8:8" s="32" customFormat="1" ht="12.75" customHeight="1" x14ac:dyDescent="0.2">
      <c r="H8909" s="36"/>
    </row>
    <row r="8910" spans="8:8" s="32" customFormat="1" ht="12.75" customHeight="1" x14ac:dyDescent="0.2">
      <c r="H8910" s="36"/>
    </row>
    <row r="8911" spans="8:8" s="32" customFormat="1" ht="12.75" customHeight="1" x14ac:dyDescent="0.2">
      <c r="H8911" s="36"/>
    </row>
    <row r="8912" spans="8:8" s="32" customFormat="1" ht="12.75" customHeight="1" x14ac:dyDescent="0.2">
      <c r="H8912" s="36"/>
    </row>
    <row r="8913" spans="8:8" s="32" customFormat="1" ht="12.75" customHeight="1" x14ac:dyDescent="0.2">
      <c r="H8913" s="36"/>
    </row>
    <row r="8914" spans="8:8" s="32" customFormat="1" ht="12.75" customHeight="1" x14ac:dyDescent="0.2">
      <c r="H8914" s="36"/>
    </row>
    <row r="8915" spans="8:8" s="32" customFormat="1" ht="12.75" customHeight="1" x14ac:dyDescent="0.2">
      <c r="H8915" s="36"/>
    </row>
    <row r="8916" spans="8:8" s="32" customFormat="1" ht="12.75" customHeight="1" x14ac:dyDescent="0.2">
      <c r="H8916" s="36"/>
    </row>
    <row r="8917" spans="8:8" s="32" customFormat="1" ht="12.75" customHeight="1" x14ac:dyDescent="0.2">
      <c r="H8917" s="36"/>
    </row>
    <row r="8918" spans="8:8" s="32" customFormat="1" ht="12.75" customHeight="1" x14ac:dyDescent="0.2">
      <c r="H8918" s="36"/>
    </row>
    <row r="8919" spans="8:8" s="32" customFormat="1" ht="12.75" customHeight="1" x14ac:dyDescent="0.2">
      <c r="H8919" s="36"/>
    </row>
    <row r="8920" spans="8:8" s="32" customFormat="1" ht="12.75" customHeight="1" x14ac:dyDescent="0.2">
      <c r="H8920" s="36"/>
    </row>
    <row r="8921" spans="8:8" s="32" customFormat="1" ht="12.75" customHeight="1" x14ac:dyDescent="0.2">
      <c r="H8921" s="36"/>
    </row>
    <row r="8922" spans="8:8" s="32" customFormat="1" ht="12.75" customHeight="1" x14ac:dyDescent="0.2">
      <c r="H8922" s="36"/>
    </row>
    <row r="8923" spans="8:8" s="32" customFormat="1" ht="12.75" customHeight="1" x14ac:dyDescent="0.2">
      <c r="H8923" s="36"/>
    </row>
    <row r="8924" spans="8:8" s="32" customFormat="1" ht="12.75" customHeight="1" x14ac:dyDescent="0.2">
      <c r="H8924" s="36"/>
    </row>
    <row r="8925" spans="8:8" s="32" customFormat="1" ht="12.75" customHeight="1" x14ac:dyDescent="0.2">
      <c r="H8925" s="36"/>
    </row>
    <row r="8926" spans="8:8" s="32" customFormat="1" ht="12.75" customHeight="1" x14ac:dyDescent="0.2">
      <c r="H8926" s="36"/>
    </row>
    <row r="8927" spans="8:8" s="32" customFormat="1" ht="12.75" customHeight="1" x14ac:dyDescent="0.2">
      <c r="H8927" s="36"/>
    </row>
    <row r="8928" spans="8:8" s="32" customFormat="1" ht="12.75" customHeight="1" x14ac:dyDescent="0.2">
      <c r="H8928" s="36"/>
    </row>
    <row r="8929" spans="8:8" s="32" customFormat="1" ht="12.75" customHeight="1" x14ac:dyDescent="0.2">
      <c r="H8929" s="36"/>
    </row>
    <row r="8930" spans="8:8" s="32" customFormat="1" ht="12.75" customHeight="1" x14ac:dyDescent="0.2">
      <c r="H8930" s="36"/>
    </row>
    <row r="8931" spans="8:8" s="32" customFormat="1" ht="12.75" customHeight="1" x14ac:dyDescent="0.2">
      <c r="H8931" s="36"/>
    </row>
    <row r="8932" spans="8:8" s="32" customFormat="1" ht="12.75" customHeight="1" x14ac:dyDescent="0.2">
      <c r="H8932" s="36"/>
    </row>
    <row r="8933" spans="8:8" s="32" customFormat="1" ht="12.75" customHeight="1" x14ac:dyDescent="0.2">
      <c r="H8933" s="36"/>
    </row>
    <row r="8934" spans="8:8" s="32" customFormat="1" ht="12.75" customHeight="1" x14ac:dyDescent="0.2">
      <c r="H8934" s="36"/>
    </row>
    <row r="8935" spans="8:8" s="32" customFormat="1" ht="12.75" customHeight="1" x14ac:dyDescent="0.2">
      <c r="H8935" s="36"/>
    </row>
    <row r="8936" spans="8:8" s="32" customFormat="1" ht="12.75" customHeight="1" x14ac:dyDescent="0.2">
      <c r="H8936" s="36"/>
    </row>
    <row r="8937" spans="8:8" s="32" customFormat="1" ht="12.75" customHeight="1" x14ac:dyDescent="0.2">
      <c r="H8937" s="36"/>
    </row>
    <row r="8938" spans="8:8" s="32" customFormat="1" ht="12.75" customHeight="1" x14ac:dyDescent="0.2">
      <c r="H8938" s="36"/>
    </row>
    <row r="8939" spans="8:8" s="32" customFormat="1" ht="12.75" customHeight="1" x14ac:dyDescent="0.2">
      <c r="H8939" s="36"/>
    </row>
    <row r="8940" spans="8:8" s="32" customFormat="1" ht="12.75" customHeight="1" x14ac:dyDescent="0.2">
      <c r="H8940" s="36"/>
    </row>
    <row r="8941" spans="8:8" s="32" customFormat="1" ht="12.75" customHeight="1" x14ac:dyDescent="0.2">
      <c r="H8941" s="36"/>
    </row>
    <row r="8942" spans="8:8" s="32" customFormat="1" ht="12.75" customHeight="1" x14ac:dyDescent="0.2">
      <c r="H8942" s="36"/>
    </row>
    <row r="8943" spans="8:8" s="32" customFormat="1" ht="12.75" customHeight="1" x14ac:dyDescent="0.2">
      <c r="H8943" s="36"/>
    </row>
    <row r="8944" spans="8:8" s="32" customFormat="1" ht="12.75" customHeight="1" x14ac:dyDescent="0.2">
      <c r="H8944" s="36"/>
    </row>
    <row r="8945" spans="8:8" s="32" customFormat="1" ht="12.75" customHeight="1" x14ac:dyDescent="0.2">
      <c r="H8945" s="36"/>
    </row>
    <row r="8946" spans="8:8" s="32" customFormat="1" ht="12.75" customHeight="1" x14ac:dyDescent="0.2">
      <c r="H8946" s="36"/>
    </row>
    <row r="8947" spans="8:8" s="32" customFormat="1" ht="12.75" customHeight="1" x14ac:dyDescent="0.2">
      <c r="H8947" s="36"/>
    </row>
    <row r="8948" spans="8:8" s="32" customFormat="1" ht="12.75" customHeight="1" x14ac:dyDescent="0.2">
      <c r="H8948" s="36"/>
    </row>
    <row r="8949" spans="8:8" s="32" customFormat="1" ht="12.75" customHeight="1" x14ac:dyDescent="0.2">
      <c r="H8949" s="36"/>
    </row>
    <row r="8950" spans="8:8" s="32" customFormat="1" ht="12.75" customHeight="1" x14ac:dyDescent="0.2">
      <c r="H8950" s="36"/>
    </row>
    <row r="8951" spans="8:8" s="32" customFormat="1" ht="12.75" customHeight="1" x14ac:dyDescent="0.2">
      <c r="H8951" s="36"/>
    </row>
    <row r="8952" spans="8:8" s="32" customFormat="1" ht="12.75" customHeight="1" x14ac:dyDescent="0.2">
      <c r="H8952" s="36"/>
    </row>
    <row r="8953" spans="8:8" s="32" customFormat="1" ht="12.75" customHeight="1" x14ac:dyDescent="0.2">
      <c r="H8953" s="36"/>
    </row>
    <row r="8954" spans="8:8" s="32" customFormat="1" ht="12.75" customHeight="1" x14ac:dyDescent="0.2">
      <c r="H8954" s="36"/>
    </row>
    <row r="8955" spans="8:8" s="32" customFormat="1" ht="12.75" customHeight="1" x14ac:dyDescent="0.2">
      <c r="H8955" s="36"/>
    </row>
    <row r="8956" spans="8:8" s="32" customFormat="1" ht="12.75" customHeight="1" x14ac:dyDescent="0.2">
      <c r="H8956" s="36"/>
    </row>
    <row r="8957" spans="8:8" s="32" customFormat="1" ht="12.75" customHeight="1" x14ac:dyDescent="0.2">
      <c r="H8957" s="36"/>
    </row>
    <row r="8958" spans="8:8" s="32" customFormat="1" ht="12.75" customHeight="1" x14ac:dyDescent="0.2">
      <c r="H8958" s="36"/>
    </row>
    <row r="8959" spans="8:8" s="32" customFormat="1" ht="12.75" customHeight="1" x14ac:dyDescent="0.2">
      <c r="H8959" s="36"/>
    </row>
    <row r="8960" spans="8:8" s="32" customFormat="1" ht="12.75" customHeight="1" x14ac:dyDescent="0.2">
      <c r="H8960" s="36"/>
    </row>
    <row r="8961" spans="8:8" s="32" customFormat="1" ht="12.75" customHeight="1" x14ac:dyDescent="0.2">
      <c r="H8961" s="36"/>
    </row>
    <row r="8962" spans="8:8" s="32" customFormat="1" ht="12.75" customHeight="1" x14ac:dyDescent="0.2">
      <c r="H8962" s="36"/>
    </row>
    <row r="8963" spans="8:8" s="32" customFormat="1" ht="12.75" customHeight="1" x14ac:dyDescent="0.2">
      <c r="H8963" s="36"/>
    </row>
    <row r="8964" spans="8:8" s="32" customFormat="1" ht="12.75" customHeight="1" x14ac:dyDescent="0.2">
      <c r="H8964" s="36"/>
    </row>
    <row r="8965" spans="8:8" s="32" customFormat="1" ht="12.75" customHeight="1" x14ac:dyDescent="0.2">
      <c r="H8965" s="36"/>
    </row>
    <row r="8966" spans="8:8" s="32" customFormat="1" ht="12.75" customHeight="1" x14ac:dyDescent="0.2">
      <c r="H8966" s="36"/>
    </row>
    <row r="8967" spans="8:8" s="32" customFormat="1" ht="12.75" customHeight="1" x14ac:dyDescent="0.2">
      <c r="H8967" s="36"/>
    </row>
    <row r="8968" spans="8:8" s="32" customFormat="1" ht="12.75" customHeight="1" x14ac:dyDescent="0.2">
      <c r="H8968" s="36"/>
    </row>
    <row r="8969" spans="8:8" s="32" customFormat="1" ht="12.75" customHeight="1" x14ac:dyDescent="0.2">
      <c r="H8969" s="36"/>
    </row>
    <row r="8970" spans="8:8" s="32" customFormat="1" ht="12.75" customHeight="1" x14ac:dyDescent="0.2">
      <c r="H8970" s="36"/>
    </row>
    <row r="8971" spans="8:8" s="32" customFormat="1" ht="12.75" customHeight="1" x14ac:dyDescent="0.2">
      <c r="H8971" s="36"/>
    </row>
    <row r="8972" spans="8:8" s="32" customFormat="1" ht="12.75" customHeight="1" x14ac:dyDescent="0.2">
      <c r="H8972" s="36"/>
    </row>
    <row r="8973" spans="8:8" s="32" customFormat="1" ht="12.75" customHeight="1" x14ac:dyDescent="0.2">
      <c r="H8973" s="36"/>
    </row>
    <row r="8974" spans="8:8" s="32" customFormat="1" ht="12.75" customHeight="1" x14ac:dyDescent="0.2">
      <c r="H8974" s="36"/>
    </row>
    <row r="8975" spans="8:8" s="32" customFormat="1" ht="12.75" customHeight="1" x14ac:dyDescent="0.2">
      <c r="H8975" s="36"/>
    </row>
    <row r="8976" spans="8:8" s="32" customFormat="1" ht="12.75" customHeight="1" x14ac:dyDescent="0.2">
      <c r="H8976" s="36"/>
    </row>
    <row r="8977" spans="8:8" s="32" customFormat="1" ht="12.75" customHeight="1" x14ac:dyDescent="0.2">
      <c r="H8977" s="36"/>
    </row>
    <row r="8978" spans="8:8" s="32" customFormat="1" ht="12.75" customHeight="1" x14ac:dyDescent="0.2">
      <c r="H8978" s="36"/>
    </row>
    <row r="8979" spans="8:8" s="32" customFormat="1" ht="12.75" customHeight="1" x14ac:dyDescent="0.2">
      <c r="H8979" s="36"/>
    </row>
    <row r="8980" spans="8:8" s="32" customFormat="1" ht="12.75" customHeight="1" x14ac:dyDescent="0.2">
      <c r="H8980" s="36"/>
    </row>
    <row r="8981" spans="8:8" s="32" customFormat="1" ht="12.75" customHeight="1" x14ac:dyDescent="0.2">
      <c r="H8981" s="36"/>
    </row>
    <row r="8982" spans="8:8" s="32" customFormat="1" ht="12.75" customHeight="1" x14ac:dyDescent="0.2">
      <c r="H8982" s="36"/>
    </row>
    <row r="8983" spans="8:8" s="32" customFormat="1" ht="12.75" customHeight="1" x14ac:dyDescent="0.2">
      <c r="H8983" s="36"/>
    </row>
    <row r="8984" spans="8:8" s="32" customFormat="1" ht="12.75" customHeight="1" x14ac:dyDescent="0.2">
      <c r="H8984" s="36"/>
    </row>
    <row r="8985" spans="8:8" s="32" customFormat="1" ht="12.75" customHeight="1" x14ac:dyDescent="0.2">
      <c r="H8985" s="36"/>
    </row>
    <row r="8986" spans="8:8" s="32" customFormat="1" ht="12.75" customHeight="1" x14ac:dyDescent="0.2">
      <c r="H8986" s="36"/>
    </row>
    <row r="8987" spans="8:8" s="32" customFormat="1" ht="12.75" customHeight="1" x14ac:dyDescent="0.2">
      <c r="H8987" s="36"/>
    </row>
    <row r="8988" spans="8:8" s="32" customFormat="1" ht="12.75" customHeight="1" x14ac:dyDescent="0.2">
      <c r="H8988" s="36"/>
    </row>
    <row r="8989" spans="8:8" s="32" customFormat="1" ht="12.75" customHeight="1" x14ac:dyDescent="0.2">
      <c r="H8989" s="36"/>
    </row>
    <row r="8990" spans="8:8" s="32" customFormat="1" ht="12.75" customHeight="1" x14ac:dyDescent="0.2">
      <c r="H8990" s="36"/>
    </row>
    <row r="8991" spans="8:8" s="32" customFormat="1" ht="12.75" customHeight="1" x14ac:dyDescent="0.2">
      <c r="H8991" s="36"/>
    </row>
    <row r="8992" spans="8:8" s="32" customFormat="1" ht="12.75" customHeight="1" x14ac:dyDescent="0.2">
      <c r="H8992" s="36"/>
    </row>
    <row r="8993" spans="8:8" s="32" customFormat="1" ht="12.75" customHeight="1" x14ac:dyDescent="0.2">
      <c r="H8993" s="36"/>
    </row>
    <row r="8994" spans="8:8" s="32" customFormat="1" ht="12.75" customHeight="1" x14ac:dyDescent="0.2">
      <c r="H8994" s="36"/>
    </row>
    <row r="8995" spans="8:8" s="32" customFormat="1" ht="12.75" customHeight="1" x14ac:dyDescent="0.2">
      <c r="H8995" s="36"/>
    </row>
    <row r="8996" spans="8:8" s="32" customFormat="1" ht="12.75" customHeight="1" x14ac:dyDescent="0.2">
      <c r="H8996" s="36"/>
    </row>
    <row r="8997" spans="8:8" s="32" customFormat="1" ht="12.75" customHeight="1" x14ac:dyDescent="0.2">
      <c r="H8997" s="36"/>
    </row>
    <row r="8998" spans="8:8" s="32" customFormat="1" ht="12.75" customHeight="1" x14ac:dyDescent="0.2">
      <c r="H8998" s="36"/>
    </row>
    <row r="8999" spans="8:8" s="32" customFormat="1" ht="12.75" customHeight="1" x14ac:dyDescent="0.2">
      <c r="H8999" s="36"/>
    </row>
    <row r="9000" spans="8:8" s="32" customFormat="1" ht="12.75" customHeight="1" x14ac:dyDescent="0.2">
      <c r="H9000" s="36"/>
    </row>
    <row r="9001" spans="8:8" s="32" customFormat="1" ht="12.75" customHeight="1" x14ac:dyDescent="0.2">
      <c r="H9001" s="36"/>
    </row>
    <row r="9002" spans="8:8" s="32" customFormat="1" ht="12.75" customHeight="1" x14ac:dyDescent="0.2">
      <c r="H9002" s="36"/>
    </row>
    <row r="9003" spans="8:8" s="32" customFormat="1" ht="12.75" customHeight="1" x14ac:dyDescent="0.2">
      <c r="H9003" s="36"/>
    </row>
    <row r="9004" spans="8:8" s="32" customFormat="1" ht="12.75" customHeight="1" x14ac:dyDescent="0.2">
      <c r="H9004" s="36"/>
    </row>
    <row r="9005" spans="8:8" s="32" customFormat="1" ht="12.75" customHeight="1" x14ac:dyDescent="0.2">
      <c r="H9005" s="36"/>
    </row>
    <row r="9006" spans="8:8" s="32" customFormat="1" ht="12.75" customHeight="1" x14ac:dyDescent="0.2">
      <c r="H9006" s="36"/>
    </row>
    <row r="9007" spans="8:8" s="32" customFormat="1" ht="12.75" customHeight="1" x14ac:dyDescent="0.2">
      <c r="H9007" s="36"/>
    </row>
    <row r="9008" spans="8:8" s="32" customFormat="1" ht="12.75" customHeight="1" x14ac:dyDescent="0.2">
      <c r="H9008" s="36"/>
    </row>
    <row r="9009" spans="8:8" s="32" customFormat="1" ht="12.75" customHeight="1" x14ac:dyDescent="0.2">
      <c r="H9009" s="36"/>
    </row>
    <row r="9010" spans="8:8" s="32" customFormat="1" ht="12.75" customHeight="1" x14ac:dyDescent="0.2">
      <c r="H9010" s="36"/>
    </row>
    <row r="9011" spans="8:8" s="32" customFormat="1" ht="12.75" customHeight="1" x14ac:dyDescent="0.2">
      <c r="H9011" s="36"/>
    </row>
    <row r="9012" spans="8:8" s="32" customFormat="1" ht="12.75" customHeight="1" x14ac:dyDescent="0.2">
      <c r="H9012" s="36"/>
    </row>
    <row r="9013" spans="8:8" s="32" customFormat="1" ht="12.75" customHeight="1" x14ac:dyDescent="0.2">
      <c r="H9013" s="36"/>
    </row>
    <row r="9014" spans="8:8" s="32" customFormat="1" ht="12.75" customHeight="1" x14ac:dyDescent="0.2">
      <c r="H9014" s="36"/>
    </row>
    <row r="9015" spans="8:8" s="32" customFormat="1" ht="12.75" customHeight="1" x14ac:dyDescent="0.2">
      <c r="H9015" s="36"/>
    </row>
    <row r="9016" spans="8:8" s="32" customFormat="1" ht="12.75" customHeight="1" x14ac:dyDescent="0.2">
      <c r="H9016" s="36"/>
    </row>
    <row r="9017" spans="8:8" s="32" customFormat="1" ht="12.75" customHeight="1" x14ac:dyDescent="0.2">
      <c r="H9017" s="36"/>
    </row>
    <row r="9018" spans="8:8" s="32" customFormat="1" ht="12.75" customHeight="1" x14ac:dyDescent="0.2">
      <c r="H9018" s="36"/>
    </row>
    <row r="9019" spans="8:8" s="32" customFormat="1" ht="12.75" customHeight="1" x14ac:dyDescent="0.2">
      <c r="H9019" s="36"/>
    </row>
    <row r="9020" spans="8:8" s="32" customFormat="1" ht="12.75" customHeight="1" x14ac:dyDescent="0.2">
      <c r="H9020" s="36"/>
    </row>
    <row r="9021" spans="8:8" s="32" customFormat="1" ht="12.75" customHeight="1" x14ac:dyDescent="0.2">
      <c r="H9021" s="36"/>
    </row>
    <row r="9022" spans="8:8" s="32" customFormat="1" ht="12.75" customHeight="1" x14ac:dyDescent="0.2">
      <c r="H9022" s="36"/>
    </row>
    <row r="9023" spans="8:8" s="32" customFormat="1" ht="12.75" customHeight="1" x14ac:dyDescent="0.2">
      <c r="H9023" s="36"/>
    </row>
    <row r="9024" spans="8:8" s="32" customFormat="1" ht="12.75" customHeight="1" x14ac:dyDescent="0.2">
      <c r="H9024" s="36"/>
    </row>
    <row r="9025" spans="8:8" s="32" customFormat="1" ht="12.75" customHeight="1" x14ac:dyDescent="0.2">
      <c r="H9025" s="36"/>
    </row>
    <row r="9026" spans="8:8" s="32" customFormat="1" ht="12.75" customHeight="1" x14ac:dyDescent="0.2">
      <c r="H9026" s="36"/>
    </row>
    <row r="9027" spans="8:8" s="32" customFormat="1" ht="12.75" customHeight="1" x14ac:dyDescent="0.2">
      <c r="H9027" s="36"/>
    </row>
    <row r="9028" spans="8:8" s="32" customFormat="1" ht="12.75" customHeight="1" x14ac:dyDescent="0.2">
      <c r="H9028" s="36"/>
    </row>
    <row r="9029" spans="8:8" s="32" customFormat="1" ht="12.75" customHeight="1" x14ac:dyDescent="0.2">
      <c r="H9029" s="36"/>
    </row>
    <row r="9030" spans="8:8" s="32" customFormat="1" ht="12.75" customHeight="1" x14ac:dyDescent="0.2">
      <c r="H9030" s="36"/>
    </row>
    <row r="9031" spans="8:8" s="32" customFormat="1" ht="12.75" customHeight="1" x14ac:dyDescent="0.2">
      <c r="H9031" s="36"/>
    </row>
    <row r="9032" spans="8:8" s="32" customFormat="1" ht="12.75" customHeight="1" x14ac:dyDescent="0.2">
      <c r="H9032" s="36"/>
    </row>
    <row r="9033" spans="8:8" s="32" customFormat="1" ht="12.75" customHeight="1" x14ac:dyDescent="0.2">
      <c r="H9033" s="36"/>
    </row>
    <row r="9034" spans="8:8" s="32" customFormat="1" ht="12.75" customHeight="1" x14ac:dyDescent="0.2">
      <c r="H9034" s="36"/>
    </row>
    <row r="9035" spans="8:8" s="32" customFormat="1" ht="12.75" customHeight="1" x14ac:dyDescent="0.2">
      <c r="H9035" s="36"/>
    </row>
    <row r="9036" spans="8:8" s="32" customFormat="1" ht="12.75" customHeight="1" x14ac:dyDescent="0.2">
      <c r="H9036" s="36"/>
    </row>
    <row r="9037" spans="8:8" s="32" customFormat="1" ht="12.75" customHeight="1" x14ac:dyDescent="0.2">
      <c r="H9037" s="36"/>
    </row>
    <row r="9038" spans="8:8" s="32" customFormat="1" ht="12.75" customHeight="1" x14ac:dyDescent="0.2">
      <c r="H9038" s="36"/>
    </row>
    <row r="9039" spans="8:8" s="32" customFormat="1" ht="12.75" customHeight="1" x14ac:dyDescent="0.2">
      <c r="H9039" s="36"/>
    </row>
    <row r="9040" spans="8:8" s="32" customFormat="1" ht="12.75" customHeight="1" x14ac:dyDescent="0.2">
      <c r="H9040" s="36"/>
    </row>
    <row r="9041" spans="8:8" s="32" customFormat="1" ht="12.75" customHeight="1" x14ac:dyDescent="0.2">
      <c r="H9041" s="36"/>
    </row>
    <row r="9042" spans="8:8" s="32" customFormat="1" ht="12.75" customHeight="1" x14ac:dyDescent="0.2">
      <c r="H9042" s="36"/>
    </row>
    <row r="9043" spans="8:8" s="32" customFormat="1" ht="12.75" customHeight="1" x14ac:dyDescent="0.2">
      <c r="H9043" s="36"/>
    </row>
    <row r="9044" spans="8:8" s="32" customFormat="1" ht="12.75" customHeight="1" x14ac:dyDescent="0.2">
      <c r="H9044" s="36"/>
    </row>
    <row r="9045" spans="8:8" s="32" customFormat="1" ht="12.75" customHeight="1" x14ac:dyDescent="0.2">
      <c r="H9045" s="36"/>
    </row>
    <row r="9046" spans="8:8" s="32" customFormat="1" ht="12.75" customHeight="1" x14ac:dyDescent="0.2">
      <c r="H9046" s="36"/>
    </row>
    <row r="9047" spans="8:8" s="32" customFormat="1" ht="12.75" customHeight="1" x14ac:dyDescent="0.2">
      <c r="H9047" s="36"/>
    </row>
    <row r="9048" spans="8:8" s="32" customFormat="1" ht="12.75" customHeight="1" x14ac:dyDescent="0.2">
      <c r="H9048" s="36"/>
    </row>
    <row r="9049" spans="8:8" s="32" customFormat="1" ht="12.75" customHeight="1" x14ac:dyDescent="0.2">
      <c r="H9049" s="36"/>
    </row>
    <row r="9050" spans="8:8" s="32" customFormat="1" ht="12.75" customHeight="1" x14ac:dyDescent="0.2">
      <c r="H9050" s="36"/>
    </row>
    <row r="9051" spans="8:8" s="32" customFormat="1" ht="12.75" customHeight="1" x14ac:dyDescent="0.2">
      <c r="H9051" s="36"/>
    </row>
    <row r="9052" spans="8:8" s="32" customFormat="1" ht="12.75" customHeight="1" x14ac:dyDescent="0.2">
      <c r="H9052" s="36"/>
    </row>
    <row r="9053" spans="8:8" s="32" customFormat="1" ht="12.75" customHeight="1" x14ac:dyDescent="0.2">
      <c r="H9053" s="36"/>
    </row>
    <row r="9054" spans="8:8" s="32" customFormat="1" ht="12.75" customHeight="1" x14ac:dyDescent="0.2">
      <c r="H9054" s="36"/>
    </row>
    <row r="9055" spans="8:8" s="32" customFormat="1" ht="12.75" customHeight="1" x14ac:dyDescent="0.2">
      <c r="H9055" s="36"/>
    </row>
    <row r="9056" spans="8:8" s="32" customFormat="1" ht="12.75" customHeight="1" x14ac:dyDescent="0.2">
      <c r="H9056" s="36"/>
    </row>
    <row r="9057" spans="8:8" s="32" customFormat="1" ht="12.75" customHeight="1" x14ac:dyDescent="0.2">
      <c r="H9057" s="36"/>
    </row>
    <row r="9058" spans="8:8" s="32" customFormat="1" ht="12.75" customHeight="1" x14ac:dyDescent="0.2">
      <c r="H9058" s="36"/>
    </row>
    <row r="9059" spans="8:8" s="32" customFormat="1" ht="12.75" customHeight="1" x14ac:dyDescent="0.2">
      <c r="H9059" s="36"/>
    </row>
    <row r="9060" spans="8:8" s="32" customFormat="1" ht="12.75" customHeight="1" x14ac:dyDescent="0.2">
      <c r="H9060" s="36"/>
    </row>
    <row r="9061" spans="8:8" s="32" customFormat="1" ht="12.75" customHeight="1" x14ac:dyDescent="0.2">
      <c r="H9061" s="36"/>
    </row>
    <row r="9062" spans="8:8" s="32" customFormat="1" ht="12.75" customHeight="1" x14ac:dyDescent="0.2">
      <c r="H9062" s="36"/>
    </row>
    <row r="9063" spans="8:8" s="32" customFormat="1" ht="12.75" customHeight="1" x14ac:dyDescent="0.2">
      <c r="H9063" s="36"/>
    </row>
    <row r="9064" spans="8:8" s="32" customFormat="1" ht="12.75" customHeight="1" x14ac:dyDescent="0.2">
      <c r="H9064" s="36"/>
    </row>
    <row r="9065" spans="8:8" s="32" customFormat="1" ht="12.75" customHeight="1" x14ac:dyDescent="0.2">
      <c r="H9065" s="36"/>
    </row>
    <row r="9066" spans="8:8" s="32" customFormat="1" ht="12.75" customHeight="1" x14ac:dyDescent="0.2">
      <c r="H9066" s="36"/>
    </row>
    <row r="9067" spans="8:8" s="32" customFormat="1" ht="12.75" customHeight="1" x14ac:dyDescent="0.2">
      <c r="H9067" s="36"/>
    </row>
    <row r="9068" spans="8:8" s="32" customFormat="1" ht="12.75" customHeight="1" x14ac:dyDescent="0.2">
      <c r="H9068" s="36"/>
    </row>
    <row r="9069" spans="8:8" s="32" customFormat="1" ht="12.75" customHeight="1" x14ac:dyDescent="0.2">
      <c r="H9069" s="36"/>
    </row>
    <row r="9070" spans="8:8" s="32" customFormat="1" ht="12.75" customHeight="1" x14ac:dyDescent="0.2">
      <c r="H9070" s="36"/>
    </row>
    <row r="9071" spans="8:8" s="32" customFormat="1" ht="12.75" customHeight="1" x14ac:dyDescent="0.2">
      <c r="H9071" s="36"/>
    </row>
    <row r="9072" spans="8:8" s="32" customFormat="1" ht="12.75" customHeight="1" x14ac:dyDescent="0.2">
      <c r="H9072" s="36"/>
    </row>
    <row r="9073" spans="8:8" s="32" customFormat="1" ht="12.75" customHeight="1" x14ac:dyDescent="0.2">
      <c r="H9073" s="36"/>
    </row>
    <row r="9074" spans="8:8" s="32" customFormat="1" ht="12.75" customHeight="1" x14ac:dyDescent="0.2">
      <c r="H9074" s="36"/>
    </row>
    <row r="9075" spans="8:8" s="32" customFormat="1" ht="12.75" customHeight="1" x14ac:dyDescent="0.2">
      <c r="H9075" s="36"/>
    </row>
    <row r="9076" spans="8:8" s="32" customFormat="1" ht="12.75" customHeight="1" x14ac:dyDescent="0.2">
      <c r="H9076" s="36"/>
    </row>
    <row r="9077" spans="8:8" s="32" customFormat="1" ht="12.75" customHeight="1" x14ac:dyDescent="0.2">
      <c r="H9077" s="36"/>
    </row>
    <row r="9078" spans="8:8" s="32" customFormat="1" ht="12.75" customHeight="1" x14ac:dyDescent="0.2">
      <c r="H9078" s="36"/>
    </row>
    <row r="9079" spans="8:8" s="32" customFormat="1" ht="12.75" customHeight="1" x14ac:dyDescent="0.2">
      <c r="H9079" s="36"/>
    </row>
    <row r="9080" spans="8:8" s="32" customFormat="1" ht="12.75" customHeight="1" x14ac:dyDescent="0.2">
      <c r="H9080" s="36"/>
    </row>
    <row r="9081" spans="8:8" s="32" customFormat="1" ht="12.75" customHeight="1" x14ac:dyDescent="0.2">
      <c r="H9081" s="36"/>
    </row>
    <row r="9082" spans="8:8" s="32" customFormat="1" ht="12.75" customHeight="1" x14ac:dyDescent="0.2">
      <c r="H9082" s="36"/>
    </row>
    <row r="9083" spans="8:8" s="32" customFormat="1" ht="12.75" customHeight="1" x14ac:dyDescent="0.2">
      <c r="H9083" s="36"/>
    </row>
    <row r="9084" spans="8:8" s="32" customFormat="1" ht="12.75" customHeight="1" x14ac:dyDescent="0.2">
      <c r="H9084" s="36"/>
    </row>
    <row r="9085" spans="8:8" s="32" customFormat="1" ht="12.75" customHeight="1" x14ac:dyDescent="0.2">
      <c r="H9085" s="36"/>
    </row>
    <row r="9086" spans="8:8" s="32" customFormat="1" ht="12.75" customHeight="1" x14ac:dyDescent="0.2">
      <c r="H9086" s="36"/>
    </row>
    <row r="9087" spans="8:8" s="32" customFormat="1" ht="12.75" customHeight="1" x14ac:dyDescent="0.2">
      <c r="H9087" s="36"/>
    </row>
    <row r="9088" spans="8:8" s="32" customFormat="1" ht="12.75" customHeight="1" x14ac:dyDescent="0.2">
      <c r="H9088" s="36"/>
    </row>
    <row r="9089" spans="8:8" s="32" customFormat="1" ht="12.75" customHeight="1" x14ac:dyDescent="0.2">
      <c r="H9089" s="36"/>
    </row>
    <row r="9090" spans="8:8" s="32" customFormat="1" ht="12.75" customHeight="1" x14ac:dyDescent="0.2">
      <c r="H9090" s="36"/>
    </row>
    <row r="9091" spans="8:8" s="32" customFormat="1" ht="12.75" customHeight="1" x14ac:dyDescent="0.2">
      <c r="H9091" s="36"/>
    </row>
    <row r="9092" spans="8:8" s="32" customFormat="1" ht="12.75" customHeight="1" x14ac:dyDescent="0.2">
      <c r="H9092" s="36"/>
    </row>
    <row r="9093" spans="8:8" s="32" customFormat="1" ht="12.75" customHeight="1" x14ac:dyDescent="0.2">
      <c r="H9093" s="36"/>
    </row>
    <row r="9094" spans="8:8" s="32" customFormat="1" ht="12.75" customHeight="1" x14ac:dyDescent="0.2">
      <c r="H9094" s="36"/>
    </row>
    <row r="9095" spans="8:8" s="32" customFormat="1" ht="12.75" customHeight="1" x14ac:dyDescent="0.2">
      <c r="H9095" s="36"/>
    </row>
    <row r="9096" spans="8:8" s="32" customFormat="1" ht="12.75" customHeight="1" x14ac:dyDescent="0.2">
      <c r="H9096" s="36"/>
    </row>
    <row r="9097" spans="8:8" s="32" customFormat="1" ht="12.75" customHeight="1" x14ac:dyDescent="0.2">
      <c r="H9097" s="36"/>
    </row>
    <row r="9098" spans="8:8" s="32" customFormat="1" ht="12.75" customHeight="1" x14ac:dyDescent="0.2">
      <c r="H9098" s="36"/>
    </row>
    <row r="9099" spans="8:8" s="32" customFormat="1" ht="12.75" customHeight="1" x14ac:dyDescent="0.2">
      <c r="H9099" s="36"/>
    </row>
    <row r="9100" spans="8:8" s="32" customFormat="1" ht="12.75" customHeight="1" x14ac:dyDescent="0.2">
      <c r="H9100" s="36"/>
    </row>
    <row r="9101" spans="8:8" s="32" customFormat="1" ht="12.75" customHeight="1" x14ac:dyDescent="0.2">
      <c r="H9101" s="36"/>
    </row>
    <row r="9102" spans="8:8" s="32" customFormat="1" ht="12.75" customHeight="1" x14ac:dyDescent="0.2">
      <c r="H9102" s="36"/>
    </row>
    <row r="9103" spans="8:8" s="32" customFormat="1" ht="12.75" customHeight="1" x14ac:dyDescent="0.2">
      <c r="H9103" s="36"/>
    </row>
    <row r="9104" spans="8:8" s="32" customFormat="1" ht="12.75" customHeight="1" x14ac:dyDescent="0.2">
      <c r="H9104" s="36"/>
    </row>
    <row r="9105" spans="8:8" s="32" customFormat="1" ht="12.75" customHeight="1" x14ac:dyDescent="0.2">
      <c r="H9105" s="36"/>
    </row>
    <row r="9106" spans="8:8" s="32" customFormat="1" ht="12.75" customHeight="1" x14ac:dyDescent="0.2">
      <c r="H9106" s="36"/>
    </row>
    <row r="9107" spans="8:8" s="32" customFormat="1" ht="12.75" customHeight="1" x14ac:dyDescent="0.2">
      <c r="H9107" s="36"/>
    </row>
    <row r="9108" spans="8:8" s="32" customFormat="1" ht="12.75" customHeight="1" x14ac:dyDescent="0.2">
      <c r="H9108" s="36"/>
    </row>
    <row r="9109" spans="8:8" s="32" customFormat="1" ht="12.75" customHeight="1" x14ac:dyDescent="0.2">
      <c r="H9109" s="36"/>
    </row>
    <row r="9110" spans="8:8" s="32" customFormat="1" ht="12.75" customHeight="1" x14ac:dyDescent="0.2">
      <c r="H9110" s="36"/>
    </row>
    <row r="9111" spans="8:8" s="32" customFormat="1" ht="12.75" customHeight="1" x14ac:dyDescent="0.2">
      <c r="H9111" s="36"/>
    </row>
    <row r="9112" spans="8:8" s="32" customFormat="1" ht="12.75" customHeight="1" x14ac:dyDescent="0.2">
      <c r="H9112" s="36"/>
    </row>
    <row r="9113" spans="8:8" s="32" customFormat="1" ht="12.75" customHeight="1" x14ac:dyDescent="0.2">
      <c r="H9113" s="36"/>
    </row>
    <row r="9114" spans="8:8" s="32" customFormat="1" ht="12.75" customHeight="1" x14ac:dyDescent="0.2">
      <c r="H9114" s="36"/>
    </row>
    <row r="9115" spans="8:8" s="32" customFormat="1" ht="12.75" customHeight="1" x14ac:dyDescent="0.2">
      <c r="H9115" s="36"/>
    </row>
    <row r="9116" spans="8:8" s="32" customFormat="1" ht="12.75" customHeight="1" x14ac:dyDescent="0.2">
      <c r="H9116" s="36"/>
    </row>
    <row r="9117" spans="8:8" s="32" customFormat="1" ht="12.75" customHeight="1" x14ac:dyDescent="0.2">
      <c r="H9117" s="36"/>
    </row>
    <row r="9118" spans="8:8" s="32" customFormat="1" ht="12.75" customHeight="1" x14ac:dyDescent="0.2">
      <c r="H9118" s="36"/>
    </row>
    <row r="9119" spans="8:8" s="32" customFormat="1" ht="12.75" customHeight="1" x14ac:dyDescent="0.2">
      <c r="H9119" s="36"/>
    </row>
    <row r="9120" spans="8:8" s="32" customFormat="1" ht="12.75" customHeight="1" x14ac:dyDescent="0.2">
      <c r="H9120" s="36"/>
    </row>
    <row r="9121" spans="8:8" s="32" customFormat="1" ht="12.75" customHeight="1" x14ac:dyDescent="0.2">
      <c r="H9121" s="36"/>
    </row>
    <row r="9122" spans="8:8" s="32" customFormat="1" ht="12.75" customHeight="1" x14ac:dyDescent="0.2">
      <c r="H9122" s="36"/>
    </row>
    <row r="9123" spans="8:8" s="32" customFormat="1" ht="12.75" customHeight="1" x14ac:dyDescent="0.2">
      <c r="H9123" s="36"/>
    </row>
    <row r="9124" spans="8:8" s="32" customFormat="1" ht="12.75" customHeight="1" x14ac:dyDescent="0.2">
      <c r="H9124" s="36"/>
    </row>
    <row r="9125" spans="8:8" s="32" customFormat="1" ht="12.75" customHeight="1" x14ac:dyDescent="0.2">
      <c r="H9125" s="36"/>
    </row>
    <row r="9126" spans="8:8" s="32" customFormat="1" ht="12.75" customHeight="1" x14ac:dyDescent="0.2">
      <c r="H9126" s="36"/>
    </row>
    <row r="9127" spans="8:8" s="32" customFormat="1" ht="12.75" customHeight="1" x14ac:dyDescent="0.2">
      <c r="H9127" s="36"/>
    </row>
    <row r="9128" spans="8:8" s="32" customFormat="1" ht="12.75" customHeight="1" x14ac:dyDescent="0.2">
      <c r="H9128" s="36"/>
    </row>
    <row r="9129" spans="8:8" s="32" customFormat="1" ht="12.75" customHeight="1" x14ac:dyDescent="0.2">
      <c r="H9129" s="36"/>
    </row>
    <row r="9130" spans="8:8" s="32" customFormat="1" ht="12.75" customHeight="1" x14ac:dyDescent="0.2">
      <c r="H9130" s="36"/>
    </row>
    <row r="9131" spans="8:8" s="32" customFormat="1" ht="12.75" customHeight="1" x14ac:dyDescent="0.2">
      <c r="H9131" s="36"/>
    </row>
    <row r="9132" spans="8:8" s="32" customFormat="1" ht="12.75" customHeight="1" x14ac:dyDescent="0.2">
      <c r="H9132" s="36"/>
    </row>
    <row r="9133" spans="8:8" s="32" customFormat="1" ht="12.75" customHeight="1" x14ac:dyDescent="0.2">
      <c r="H9133" s="36"/>
    </row>
    <row r="9134" spans="8:8" s="32" customFormat="1" ht="12.75" customHeight="1" x14ac:dyDescent="0.2">
      <c r="H9134" s="36"/>
    </row>
    <row r="9135" spans="8:8" s="32" customFormat="1" ht="12.75" customHeight="1" x14ac:dyDescent="0.2">
      <c r="H9135" s="36"/>
    </row>
    <row r="9136" spans="8:8" s="32" customFormat="1" ht="12.75" customHeight="1" x14ac:dyDescent="0.2">
      <c r="H9136" s="36"/>
    </row>
    <row r="9137" spans="8:8" s="32" customFormat="1" ht="12.75" customHeight="1" x14ac:dyDescent="0.2">
      <c r="H9137" s="36"/>
    </row>
    <row r="9138" spans="8:8" s="32" customFormat="1" ht="12.75" customHeight="1" x14ac:dyDescent="0.2">
      <c r="H9138" s="36"/>
    </row>
    <row r="9139" spans="8:8" s="32" customFormat="1" ht="12.75" customHeight="1" x14ac:dyDescent="0.2">
      <c r="H9139" s="36"/>
    </row>
    <row r="9140" spans="8:8" s="32" customFormat="1" ht="12.75" customHeight="1" x14ac:dyDescent="0.2">
      <c r="H9140" s="36"/>
    </row>
    <row r="9141" spans="8:8" s="32" customFormat="1" ht="12.75" customHeight="1" x14ac:dyDescent="0.2">
      <c r="H9141" s="36"/>
    </row>
    <row r="9142" spans="8:8" s="32" customFormat="1" ht="12.75" customHeight="1" x14ac:dyDescent="0.2">
      <c r="H9142" s="36"/>
    </row>
    <row r="9143" spans="8:8" s="32" customFormat="1" ht="12.75" customHeight="1" x14ac:dyDescent="0.2">
      <c r="H9143" s="36"/>
    </row>
    <row r="9144" spans="8:8" s="32" customFormat="1" ht="12.75" customHeight="1" x14ac:dyDescent="0.2">
      <c r="H9144" s="36"/>
    </row>
    <row r="9145" spans="8:8" s="32" customFormat="1" ht="12.75" customHeight="1" x14ac:dyDescent="0.2">
      <c r="H9145" s="36"/>
    </row>
    <row r="9146" spans="8:8" s="32" customFormat="1" ht="12.75" customHeight="1" x14ac:dyDescent="0.2">
      <c r="H9146" s="36"/>
    </row>
    <row r="9147" spans="8:8" s="32" customFormat="1" ht="12.75" customHeight="1" x14ac:dyDescent="0.2">
      <c r="H9147" s="36"/>
    </row>
    <row r="9148" spans="8:8" s="32" customFormat="1" ht="12.75" customHeight="1" x14ac:dyDescent="0.2">
      <c r="H9148" s="36"/>
    </row>
    <row r="9149" spans="8:8" s="32" customFormat="1" ht="12.75" customHeight="1" x14ac:dyDescent="0.2">
      <c r="H9149" s="36"/>
    </row>
    <row r="9150" spans="8:8" s="32" customFormat="1" ht="12.75" customHeight="1" x14ac:dyDescent="0.2">
      <c r="H9150" s="36"/>
    </row>
    <row r="9151" spans="8:8" s="32" customFormat="1" ht="12.75" customHeight="1" x14ac:dyDescent="0.2">
      <c r="H9151" s="36"/>
    </row>
    <row r="9152" spans="8:8" s="32" customFormat="1" ht="12.75" customHeight="1" x14ac:dyDescent="0.2">
      <c r="H9152" s="36"/>
    </row>
    <row r="9153" spans="8:8" s="32" customFormat="1" ht="12.75" customHeight="1" x14ac:dyDescent="0.2">
      <c r="H9153" s="36"/>
    </row>
    <row r="9154" spans="8:8" s="32" customFormat="1" ht="12.75" customHeight="1" x14ac:dyDescent="0.2">
      <c r="H9154" s="36"/>
    </row>
    <row r="9155" spans="8:8" s="32" customFormat="1" ht="12.75" customHeight="1" x14ac:dyDescent="0.2">
      <c r="H9155" s="36"/>
    </row>
    <row r="9156" spans="8:8" s="32" customFormat="1" ht="12.75" customHeight="1" x14ac:dyDescent="0.2">
      <c r="H9156" s="36"/>
    </row>
    <row r="9157" spans="8:8" s="32" customFormat="1" ht="12.75" customHeight="1" x14ac:dyDescent="0.2">
      <c r="H9157" s="36"/>
    </row>
    <row r="9158" spans="8:8" s="32" customFormat="1" ht="12.75" customHeight="1" x14ac:dyDescent="0.2">
      <c r="H9158" s="36"/>
    </row>
    <row r="9159" spans="8:8" s="32" customFormat="1" ht="12.75" customHeight="1" x14ac:dyDescent="0.2">
      <c r="H9159" s="36"/>
    </row>
    <row r="9160" spans="8:8" s="32" customFormat="1" ht="12.75" customHeight="1" x14ac:dyDescent="0.2">
      <c r="H9160" s="36"/>
    </row>
    <row r="9161" spans="8:8" s="32" customFormat="1" ht="12.75" customHeight="1" x14ac:dyDescent="0.2">
      <c r="H9161" s="36"/>
    </row>
    <row r="9162" spans="8:8" s="32" customFormat="1" ht="12.75" customHeight="1" x14ac:dyDescent="0.2">
      <c r="H9162" s="36"/>
    </row>
    <row r="9163" spans="8:8" s="32" customFormat="1" ht="12.75" customHeight="1" x14ac:dyDescent="0.2">
      <c r="H9163" s="36"/>
    </row>
    <row r="9164" spans="8:8" s="32" customFormat="1" ht="12.75" customHeight="1" x14ac:dyDescent="0.2">
      <c r="H9164" s="36"/>
    </row>
    <row r="9165" spans="8:8" s="32" customFormat="1" ht="12.75" customHeight="1" x14ac:dyDescent="0.2">
      <c r="H9165" s="36"/>
    </row>
    <row r="9166" spans="8:8" s="32" customFormat="1" ht="12.75" customHeight="1" x14ac:dyDescent="0.2">
      <c r="H9166" s="36"/>
    </row>
    <row r="9167" spans="8:8" s="32" customFormat="1" ht="12.75" customHeight="1" x14ac:dyDescent="0.2">
      <c r="H9167" s="36"/>
    </row>
    <row r="9168" spans="8:8" s="32" customFormat="1" ht="12.75" customHeight="1" x14ac:dyDescent="0.2">
      <c r="H9168" s="36"/>
    </row>
    <row r="9169" spans="8:8" s="32" customFormat="1" ht="12.75" customHeight="1" x14ac:dyDescent="0.2">
      <c r="H9169" s="36"/>
    </row>
    <row r="9170" spans="8:8" s="32" customFormat="1" ht="12.75" customHeight="1" x14ac:dyDescent="0.2">
      <c r="H9170" s="36"/>
    </row>
    <row r="9171" spans="8:8" s="32" customFormat="1" ht="12.75" customHeight="1" x14ac:dyDescent="0.2">
      <c r="H9171" s="36"/>
    </row>
    <row r="9172" spans="8:8" s="32" customFormat="1" ht="12.75" customHeight="1" x14ac:dyDescent="0.2">
      <c r="H9172" s="36"/>
    </row>
    <row r="9173" spans="8:8" s="32" customFormat="1" ht="12.75" customHeight="1" x14ac:dyDescent="0.2">
      <c r="H9173" s="36"/>
    </row>
    <row r="9174" spans="8:8" s="32" customFormat="1" ht="12.75" customHeight="1" x14ac:dyDescent="0.2">
      <c r="H9174" s="36"/>
    </row>
    <row r="9175" spans="8:8" s="32" customFormat="1" ht="12.75" customHeight="1" x14ac:dyDescent="0.2">
      <c r="H9175" s="36"/>
    </row>
    <row r="9176" spans="8:8" s="32" customFormat="1" ht="12.75" customHeight="1" x14ac:dyDescent="0.2">
      <c r="H9176" s="36"/>
    </row>
    <row r="9177" spans="8:8" s="32" customFormat="1" ht="12.75" customHeight="1" x14ac:dyDescent="0.2">
      <c r="H9177" s="36"/>
    </row>
    <row r="9178" spans="8:8" s="32" customFormat="1" ht="12.75" customHeight="1" x14ac:dyDescent="0.2">
      <c r="H9178" s="36"/>
    </row>
    <row r="9179" spans="8:8" s="32" customFormat="1" ht="12.75" customHeight="1" x14ac:dyDescent="0.2">
      <c r="H9179" s="36"/>
    </row>
    <row r="9180" spans="8:8" s="32" customFormat="1" ht="12.75" customHeight="1" x14ac:dyDescent="0.2">
      <c r="H9180" s="36"/>
    </row>
    <row r="9181" spans="8:8" s="32" customFormat="1" ht="12.75" customHeight="1" x14ac:dyDescent="0.2">
      <c r="H9181" s="36"/>
    </row>
    <row r="9182" spans="8:8" s="32" customFormat="1" ht="12.75" customHeight="1" x14ac:dyDescent="0.2">
      <c r="H9182" s="36"/>
    </row>
    <row r="9183" spans="8:8" s="32" customFormat="1" ht="12.75" customHeight="1" x14ac:dyDescent="0.2">
      <c r="H9183" s="36"/>
    </row>
    <row r="9184" spans="8:8" s="32" customFormat="1" ht="12.75" customHeight="1" x14ac:dyDescent="0.2">
      <c r="H9184" s="36"/>
    </row>
    <row r="9185" spans="8:8" s="32" customFormat="1" ht="12.75" customHeight="1" x14ac:dyDescent="0.2">
      <c r="H9185" s="36"/>
    </row>
    <row r="9186" spans="8:8" s="32" customFormat="1" ht="12.75" customHeight="1" x14ac:dyDescent="0.2">
      <c r="H9186" s="36"/>
    </row>
    <row r="9187" spans="8:8" s="32" customFormat="1" ht="12.75" customHeight="1" x14ac:dyDescent="0.2">
      <c r="H9187" s="36"/>
    </row>
    <row r="9188" spans="8:8" s="32" customFormat="1" ht="12.75" customHeight="1" x14ac:dyDescent="0.2">
      <c r="H9188" s="36"/>
    </row>
    <row r="9189" spans="8:8" s="32" customFormat="1" ht="12.75" customHeight="1" x14ac:dyDescent="0.2">
      <c r="H9189" s="36"/>
    </row>
    <row r="9190" spans="8:8" s="32" customFormat="1" ht="12.75" customHeight="1" x14ac:dyDescent="0.2">
      <c r="H9190" s="36"/>
    </row>
    <row r="9191" spans="8:8" s="32" customFormat="1" ht="12.75" customHeight="1" x14ac:dyDescent="0.2">
      <c r="H9191" s="36"/>
    </row>
    <row r="9192" spans="8:8" s="32" customFormat="1" ht="12.75" customHeight="1" x14ac:dyDescent="0.2">
      <c r="H9192" s="36"/>
    </row>
    <row r="9193" spans="8:8" s="32" customFormat="1" ht="12.75" customHeight="1" x14ac:dyDescent="0.2">
      <c r="H9193" s="36"/>
    </row>
    <row r="9194" spans="8:8" s="32" customFormat="1" ht="12.75" customHeight="1" x14ac:dyDescent="0.2">
      <c r="H9194" s="36"/>
    </row>
    <row r="9195" spans="8:8" s="32" customFormat="1" ht="12.75" customHeight="1" x14ac:dyDescent="0.2">
      <c r="H9195" s="36"/>
    </row>
    <row r="9196" spans="8:8" s="32" customFormat="1" ht="12.75" customHeight="1" x14ac:dyDescent="0.2">
      <c r="H9196" s="36"/>
    </row>
    <row r="9197" spans="8:8" s="32" customFormat="1" ht="12.75" customHeight="1" x14ac:dyDescent="0.2">
      <c r="H9197" s="36"/>
    </row>
    <row r="9198" spans="8:8" s="32" customFormat="1" ht="12.75" customHeight="1" x14ac:dyDescent="0.2">
      <c r="H9198" s="36"/>
    </row>
    <row r="9199" spans="8:8" s="32" customFormat="1" ht="12.75" customHeight="1" x14ac:dyDescent="0.2">
      <c r="H9199" s="36"/>
    </row>
    <row r="9200" spans="8:8" s="32" customFormat="1" ht="12.75" customHeight="1" x14ac:dyDescent="0.2">
      <c r="H9200" s="36"/>
    </row>
    <row r="9201" spans="8:8" s="32" customFormat="1" ht="12.75" customHeight="1" x14ac:dyDescent="0.2">
      <c r="H9201" s="36"/>
    </row>
    <row r="9202" spans="8:8" s="32" customFormat="1" ht="12.75" customHeight="1" x14ac:dyDescent="0.2">
      <c r="H9202" s="36"/>
    </row>
    <row r="9203" spans="8:8" s="32" customFormat="1" ht="12.75" customHeight="1" x14ac:dyDescent="0.2">
      <c r="H9203" s="36"/>
    </row>
    <row r="9204" spans="8:8" s="32" customFormat="1" ht="12.75" customHeight="1" x14ac:dyDescent="0.2">
      <c r="H9204" s="36"/>
    </row>
    <row r="9205" spans="8:8" s="32" customFormat="1" ht="12.75" customHeight="1" x14ac:dyDescent="0.2">
      <c r="H9205" s="36"/>
    </row>
    <row r="9206" spans="8:8" s="32" customFormat="1" ht="12.75" customHeight="1" x14ac:dyDescent="0.2">
      <c r="H9206" s="36"/>
    </row>
    <row r="9207" spans="8:8" s="32" customFormat="1" ht="12.75" customHeight="1" x14ac:dyDescent="0.2">
      <c r="H9207" s="36"/>
    </row>
    <row r="9208" spans="8:8" s="32" customFormat="1" ht="12.75" customHeight="1" x14ac:dyDescent="0.2">
      <c r="H9208" s="36"/>
    </row>
    <row r="9209" spans="8:8" s="32" customFormat="1" ht="12.75" customHeight="1" x14ac:dyDescent="0.2">
      <c r="H9209" s="36"/>
    </row>
    <row r="9210" spans="8:8" s="32" customFormat="1" ht="12.75" customHeight="1" x14ac:dyDescent="0.2">
      <c r="H9210" s="36"/>
    </row>
    <row r="9211" spans="8:8" s="32" customFormat="1" ht="12.75" customHeight="1" x14ac:dyDescent="0.2">
      <c r="H9211" s="36"/>
    </row>
    <row r="9212" spans="8:8" s="32" customFormat="1" ht="12.75" customHeight="1" x14ac:dyDescent="0.2">
      <c r="H9212" s="36"/>
    </row>
    <row r="9213" spans="8:8" s="32" customFormat="1" ht="12.75" customHeight="1" x14ac:dyDescent="0.2">
      <c r="H9213" s="36"/>
    </row>
    <row r="9214" spans="8:8" s="32" customFormat="1" ht="12.75" customHeight="1" x14ac:dyDescent="0.2">
      <c r="H9214" s="36"/>
    </row>
    <row r="9215" spans="8:8" s="32" customFormat="1" ht="12.75" customHeight="1" x14ac:dyDescent="0.2">
      <c r="H9215" s="36"/>
    </row>
    <row r="9216" spans="8:8" s="32" customFormat="1" ht="12.75" customHeight="1" x14ac:dyDescent="0.2">
      <c r="H9216" s="36"/>
    </row>
    <row r="9217" spans="8:8" s="32" customFormat="1" ht="12.75" customHeight="1" x14ac:dyDescent="0.2">
      <c r="H9217" s="36"/>
    </row>
    <row r="9218" spans="8:8" s="32" customFormat="1" ht="12.75" customHeight="1" x14ac:dyDescent="0.2">
      <c r="H9218" s="36"/>
    </row>
    <row r="9219" spans="8:8" s="32" customFormat="1" ht="12.75" customHeight="1" x14ac:dyDescent="0.2">
      <c r="H9219" s="36"/>
    </row>
    <row r="9220" spans="8:8" s="32" customFormat="1" ht="12.75" customHeight="1" x14ac:dyDescent="0.2">
      <c r="H9220" s="36"/>
    </row>
    <row r="9221" spans="8:8" s="32" customFormat="1" ht="12.75" customHeight="1" x14ac:dyDescent="0.2">
      <c r="H9221" s="36"/>
    </row>
    <row r="9222" spans="8:8" s="32" customFormat="1" ht="12.75" customHeight="1" x14ac:dyDescent="0.2">
      <c r="H9222" s="36"/>
    </row>
    <row r="9223" spans="8:8" s="32" customFormat="1" ht="12.75" customHeight="1" x14ac:dyDescent="0.2">
      <c r="H9223" s="36"/>
    </row>
    <row r="9224" spans="8:8" s="32" customFormat="1" ht="12.75" customHeight="1" x14ac:dyDescent="0.2">
      <c r="H9224" s="36"/>
    </row>
    <row r="9225" spans="8:8" s="32" customFormat="1" ht="12.75" customHeight="1" x14ac:dyDescent="0.2">
      <c r="H9225" s="36"/>
    </row>
    <row r="9226" spans="8:8" s="32" customFormat="1" ht="12.75" customHeight="1" x14ac:dyDescent="0.2">
      <c r="H9226" s="36"/>
    </row>
    <row r="9227" spans="8:8" s="32" customFormat="1" ht="12.75" customHeight="1" x14ac:dyDescent="0.2">
      <c r="H9227" s="36"/>
    </row>
    <row r="9228" spans="8:8" s="32" customFormat="1" ht="12.75" customHeight="1" x14ac:dyDescent="0.2">
      <c r="H9228" s="36"/>
    </row>
    <row r="9229" spans="8:8" s="32" customFormat="1" ht="12.75" customHeight="1" x14ac:dyDescent="0.2">
      <c r="H9229" s="36"/>
    </row>
    <row r="9230" spans="8:8" s="32" customFormat="1" ht="12.75" customHeight="1" x14ac:dyDescent="0.2">
      <c r="H9230" s="36"/>
    </row>
    <row r="9231" spans="8:8" s="32" customFormat="1" ht="12.75" customHeight="1" x14ac:dyDescent="0.2">
      <c r="H9231" s="36"/>
    </row>
    <row r="9232" spans="8:8" s="32" customFormat="1" ht="12.75" customHeight="1" x14ac:dyDescent="0.2">
      <c r="H9232" s="36"/>
    </row>
    <row r="9233" spans="8:8" s="32" customFormat="1" ht="12.75" customHeight="1" x14ac:dyDescent="0.2">
      <c r="H9233" s="36"/>
    </row>
    <row r="9234" spans="8:8" s="32" customFormat="1" ht="12.75" customHeight="1" x14ac:dyDescent="0.2">
      <c r="H9234" s="36"/>
    </row>
    <row r="9235" spans="8:8" s="32" customFormat="1" ht="12.75" customHeight="1" x14ac:dyDescent="0.2">
      <c r="H9235" s="36"/>
    </row>
    <row r="9236" spans="8:8" s="32" customFormat="1" ht="12.75" customHeight="1" x14ac:dyDescent="0.2">
      <c r="H9236" s="36"/>
    </row>
    <row r="9237" spans="8:8" s="32" customFormat="1" ht="12.75" customHeight="1" x14ac:dyDescent="0.2">
      <c r="H9237" s="36"/>
    </row>
    <row r="9238" spans="8:8" s="32" customFormat="1" ht="12.75" customHeight="1" x14ac:dyDescent="0.2">
      <c r="H9238" s="36"/>
    </row>
    <row r="9239" spans="8:8" s="32" customFormat="1" ht="12.75" customHeight="1" x14ac:dyDescent="0.2">
      <c r="H9239" s="36"/>
    </row>
    <row r="9240" spans="8:8" s="32" customFormat="1" ht="12.75" customHeight="1" x14ac:dyDescent="0.2">
      <c r="H9240" s="36"/>
    </row>
    <row r="9241" spans="8:8" s="32" customFormat="1" ht="12.75" customHeight="1" x14ac:dyDescent="0.2">
      <c r="H9241" s="36"/>
    </row>
    <row r="9242" spans="8:8" s="32" customFormat="1" ht="12.75" customHeight="1" x14ac:dyDescent="0.2">
      <c r="H9242" s="36"/>
    </row>
    <row r="9243" spans="8:8" s="32" customFormat="1" ht="12.75" customHeight="1" x14ac:dyDescent="0.2">
      <c r="H9243" s="36"/>
    </row>
    <row r="9244" spans="8:8" s="32" customFormat="1" ht="12.75" customHeight="1" x14ac:dyDescent="0.2">
      <c r="H9244" s="36"/>
    </row>
    <row r="9245" spans="8:8" s="32" customFormat="1" ht="12.75" customHeight="1" x14ac:dyDescent="0.2">
      <c r="H9245" s="36"/>
    </row>
    <row r="9246" spans="8:8" s="32" customFormat="1" ht="12.75" customHeight="1" x14ac:dyDescent="0.2">
      <c r="H9246" s="36"/>
    </row>
    <row r="9247" spans="8:8" s="32" customFormat="1" ht="12.75" customHeight="1" x14ac:dyDescent="0.2">
      <c r="H9247" s="36"/>
    </row>
    <row r="9248" spans="8:8" s="32" customFormat="1" ht="12.75" customHeight="1" x14ac:dyDescent="0.2">
      <c r="H9248" s="36"/>
    </row>
    <row r="9249" spans="8:8" s="32" customFormat="1" ht="12.75" customHeight="1" x14ac:dyDescent="0.2">
      <c r="H9249" s="36"/>
    </row>
    <row r="9250" spans="8:8" s="32" customFormat="1" ht="12.75" customHeight="1" x14ac:dyDescent="0.2">
      <c r="H9250" s="36"/>
    </row>
    <row r="9251" spans="8:8" s="32" customFormat="1" ht="12.75" customHeight="1" x14ac:dyDescent="0.2">
      <c r="H9251" s="36"/>
    </row>
    <row r="9252" spans="8:8" s="32" customFormat="1" ht="12.75" customHeight="1" x14ac:dyDescent="0.2">
      <c r="H9252" s="36"/>
    </row>
    <row r="9253" spans="8:8" s="32" customFormat="1" ht="12.75" customHeight="1" x14ac:dyDescent="0.2">
      <c r="H9253" s="36"/>
    </row>
    <row r="9254" spans="8:8" s="32" customFormat="1" ht="12.75" customHeight="1" x14ac:dyDescent="0.2">
      <c r="H9254" s="36"/>
    </row>
    <row r="9255" spans="8:8" s="32" customFormat="1" ht="12.75" customHeight="1" x14ac:dyDescent="0.2">
      <c r="H9255" s="36"/>
    </row>
    <row r="9256" spans="8:8" s="32" customFormat="1" ht="12.75" customHeight="1" x14ac:dyDescent="0.2">
      <c r="H9256" s="36"/>
    </row>
    <row r="9257" spans="8:8" s="32" customFormat="1" ht="12.75" customHeight="1" x14ac:dyDescent="0.2">
      <c r="H9257" s="36"/>
    </row>
    <row r="9258" spans="8:8" s="32" customFormat="1" ht="12.75" customHeight="1" x14ac:dyDescent="0.2">
      <c r="H9258" s="36"/>
    </row>
    <row r="9259" spans="8:8" s="32" customFormat="1" ht="12.75" customHeight="1" x14ac:dyDescent="0.2">
      <c r="H9259" s="36"/>
    </row>
    <row r="9260" spans="8:8" s="32" customFormat="1" ht="12.75" customHeight="1" x14ac:dyDescent="0.2">
      <c r="H9260" s="36"/>
    </row>
    <row r="9261" spans="8:8" s="32" customFormat="1" ht="12.75" customHeight="1" x14ac:dyDescent="0.2">
      <c r="H9261" s="36"/>
    </row>
    <row r="9262" spans="8:8" s="32" customFormat="1" ht="12.75" customHeight="1" x14ac:dyDescent="0.2">
      <c r="H9262" s="36"/>
    </row>
    <row r="9263" spans="8:8" s="32" customFormat="1" ht="12.75" customHeight="1" x14ac:dyDescent="0.2">
      <c r="H9263" s="36"/>
    </row>
    <row r="9264" spans="8:8" s="32" customFormat="1" ht="12.75" customHeight="1" x14ac:dyDescent="0.2">
      <c r="H9264" s="36"/>
    </row>
    <row r="9265" spans="8:8" s="32" customFormat="1" ht="12.75" customHeight="1" x14ac:dyDescent="0.2">
      <c r="H9265" s="36"/>
    </row>
    <row r="9266" spans="8:8" s="32" customFormat="1" ht="12.75" customHeight="1" x14ac:dyDescent="0.2">
      <c r="H9266" s="36"/>
    </row>
    <row r="9267" spans="8:8" s="32" customFormat="1" ht="12.75" customHeight="1" x14ac:dyDescent="0.2">
      <c r="H9267" s="36"/>
    </row>
    <row r="9268" spans="8:8" s="32" customFormat="1" ht="12.75" customHeight="1" x14ac:dyDescent="0.2">
      <c r="H9268" s="36"/>
    </row>
    <row r="9269" spans="8:8" s="32" customFormat="1" ht="12.75" customHeight="1" x14ac:dyDescent="0.2">
      <c r="H9269" s="36"/>
    </row>
    <row r="9270" spans="8:8" s="32" customFormat="1" ht="12.75" customHeight="1" x14ac:dyDescent="0.2">
      <c r="H9270" s="36"/>
    </row>
    <row r="9271" spans="8:8" s="32" customFormat="1" ht="12.75" customHeight="1" x14ac:dyDescent="0.2">
      <c r="H9271" s="36"/>
    </row>
    <row r="9272" spans="8:8" s="32" customFormat="1" ht="12.75" customHeight="1" x14ac:dyDescent="0.2">
      <c r="H9272" s="36"/>
    </row>
    <row r="9273" spans="8:8" s="32" customFormat="1" ht="12.75" customHeight="1" x14ac:dyDescent="0.2">
      <c r="H9273" s="36"/>
    </row>
    <row r="9274" spans="8:8" s="32" customFormat="1" ht="12.75" customHeight="1" x14ac:dyDescent="0.2">
      <c r="H9274" s="36"/>
    </row>
    <row r="9275" spans="8:8" s="32" customFormat="1" ht="12.75" customHeight="1" x14ac:dyDescent="0.2">
      <c r="H9275" s="36"/>
    </row>
    <row r="9276" spans="8:8" s="32" customFormat="1" ht="12.75" customHeight="1" x14ac:dyDescent="0.2">
      <c r="H9276" s="36"/>
    </row>
    <row r="9277" spans="8:8" s="32" customFormat="1" ht="12.75" customHeight="1" x14ac:dyDescent="0.2">
      <c r="H9277" s="36"/>
    </row>
    <row r="9278" spans="8:8" s="32" customFormat="1" ht="12.75" customHeight="1" x14ac:dyDescent="0.2">
      <c r="H9278" s="36"/>
    </row>
    <row r="9279" spans="8:8" s="32" customFormat="1" ht="12.75" customHeight="1" x14ac:dyDescent="0.2">
      <c r="H9279" s="36"/>
    </row>
    <row r="9280" spans="8:8" s="32" customFormat="1" ht="12.75" customHeight="1" x14ac:dyDescent="0.2">
      <c r="H9280" s="36"/>
    </row>
    <row r="9281" spans="8:8" s="32" customFormat="1" ht="12.75" customHeight="1" x14ac:dyDescent="0.2">
      <c r="H9281" s="36"/>
    </row>
    <row r="9282" spans="8:8" s="32" customFormat="1" ht="12.75" customHeight="1" x14ac:dyDescent="0.2">
      <c r="H9282" s="36"/>
    </row>
    <row r="9283" spans="8:8" s="32" customFormat="1" ht="12.75" customHeight="1" x14ac:dyDescent="0.2">
      <c r="H9283" s="36"/>
    </row>
    <row r="9284" spans="8:8" s="32" customFormat="1" ht="12.75" customHeight="1" x14ac:dyDescent="0.2">
      <c r="H9284" s="36"/>
    </row>
    <row r="9285" spans="8:8" s="32" customFormat="1" ht="12.75" customHeight="1" x14ac:dyDescent="0.2">
      <c r="H9285" s="36"/>
    </row>
    <row r="9286" spans="8:8" s="32" customFormat="1" ht="12.75" customHeight="1" x14ac:dyDescent="0.2">
      <c r="H9286" s="36"/>
    </row>
    <row r="9287" spans="8:8" s="32" customFormat="1" ht="12.75" customHeight="1" x14ac:dyDescent="0.2">
      <c r="H9287" s="36"/>
    </row>
    <row r="9288" spans="8:8" s="32" customFormat="1" ht="12.75" customHeight="1" x14ac:dyDescent="0.2">
      <c r="H9288" s="36"/>
    </row>
    <row r="9289" spans="8:8" s="32" customFormat="1" ht="12.75" customHeight="1" x14ac:dyDescent="0.2">
      <c r="H9289" s="36"/>
    </row>
    <row r="9290" spans="8:8" s="32" customFormat="1" ht="12.75" customHeight="1" x14ac:dyDescent="0.2">
      <c r="H9290" s="36"/>
    </row>
    <row r="9291" spans="8:8" s="32" customFormat="1" ht="12.75" customHeight="1" x14ac:dyDescent="0.2">
      <c r="H9291" s="36"/>
    </row>
    <row r="9292" spans="8:8" s="32" customFormat="1" ht="12.75" customHeight="1" x14ac:dyDescent="0.2">
      <c r="H9292" s="36"/>
    </row>
    <row r="9293" spans="8:8" s="32" customFormat="1" ht="12.75" customHeight="1" x14ac:dyDescent="0.2">
      <c r="H9293" s="36"/>
    </row>
    <row r="9294" spans="8:8" s="32" customFormat="1" ht="12.75" customHeight="1" x14ac:dyDescent="0.2">
      <c r="H9294" s="36"/>
    </row>
    <row r="9295" spans="8:8" s="32" customFormat="1" ht="12.75" customHeight="1" x14ac:dyDescent="0.2">
      <c r="H9295" s="36"/>
    </row>
    <row r="9296" spans="8:8" s="32" customFormat="1" ht="12.75" customHeight="1" x14ac:dyDescent="0.2">
      <c r="H9296" s="36"/>
    </row>
    <row r="9297" spans="8:8" s="32" customFormat="1" ht="12.75" customHeight="1" x14ac:dyDescent="0.2">
      <c r="H9297" s="36"/>
    </row>
    <row r="9298" spans="8:8" s="32" customFormat="1" ht="12.75" customHeight="1" x14ac:dyDescent="0.2">
      <c r="H9298" s="36"/>
    </row>
    <row r="9299" spans="8:8" s="32" customFormat="1" ht="12.75" customHeight="1" x14ac:dyDescent="0.2">
      <c r="H9299" s="36"/>
    </row>
    <row r="9300" spans="8:8" s="32" customFormat="1" ht="12.75" customHeight="1" x14ac:dyDescent="0.2">
      <c r="H9300" s="36"/>
    </row>
    <row r="9301" spans="8:8" s="32" customFormat="1" ht="12.75" customHeight="1" x14ac:dyDescent="0.2">
      <c r="H9301" s="36"/>
    </row>
    <row r="9302" spans="8:8" s="32" customFormat="1" ht="12.75" customHeight="1" x14ac:dyDescent="0.2">
      <c r="H9302" s="36"/>
    </row>
    <row r="9303" spans="8:8" s="32" customFormat="1" ht="12.75" customHeight="1" x14ac:dyDescent="0.2">
      <c r="H9303" s="36"/>
    </row>
    <row r="9304" spans="8:8" s="32" customFormat="1" ht="12.75" customHeight="1" x14ac:dyDescent="0.2">
      <c r="H9304" s="36"/>
    </row>
    <row r="9305" spans="8:8" s="32" customFormat="1" ht="12.75" customHeight="1" x14ac:dyDescent="0.2">
      <c r="H9305" s="36"/>
    </row>
    <row r="9306" spans="8:8" s="32" customFormat="1" ht="12.75" customHeight="1" x14ac:dyDescent="0.2">
      <c r="H9306" s="36"/>
    </row>
    <row r="9307" spans="8:8" s="32" customFormat="1" ht="12.75" customHeight="1" x14ac:dyDescent="0.2">
      <c r="H9307" s="36"/>
    </row>
    <row r="9308" spans="8:8" s="32" customFormat="1" ht="12.75" customHeight="1" x14ac:dyDescent="0.2">
      <c r="H9308" s="36"/>
    </row>
    <row r="9309" spans="8:8" s="32" customFormat="1" ht="12.75" customHeight="1" x14ac:dyDescent="0.2">
      <c r="H9309" s="36"/>
    </row>
    <row r="9310" spans="8:8" s="32" customFormat="1" ht="12.75" customHeight="1" x14ac:dyDescent="0.2">
      <c r="H9310" s="36"/>
    </row>
    <row r="9311" spans="8:8" s="32" customFormat="1" ht="12.75" customHeight="1" x14ac:dyDescent="0.2">
      <c r="H9311" s="36"/>
    </row>
    <row r="9312" spans="8:8" s="32" customFormat="1" ht="12.75" customHeight="1" x14ac:dyDescent="0.2">
      <c r="H9312" s="36"/>
    </row>
    <row r="9313" spans="8:8" s="32" customFormat="1" ht="12.75" customHeight="1" x14ac:dyDescent="0.2">
      <c r="H9313" s="36"/>
    </row>
    <row r="9314" spans="8:8" s="32" customFormat="1" ht="12.75" customHeight="1" x14ac:dyDescent="0.2">
      <c r="H9314" s="36"/>
    </row>
    <row r="9315" spans="8:8" s="32" customFormat="1" ht="12.75" customHeight="1" x14ac:dyDescent="0.2">
      <c r="H9315" s="36"/>
    </row>
    <row r="9316" spans="8:8" s="32" customFormat="1" ht="12.75" customHeight="1" x14ac:dyDescent="0.2">
      <c r="H9316" s="36"/>
    </row>
    <row r="9317" spans="8:8" s="32" customFormat="1" ht="12.75" customHeight="1" x14ac:dyDescent="0.2">
      <c r="H9317" s="36"/>
    </row>
    <row r="9318" spans="8:8" s="32" customFormat="1" ht="12.75" customHeight="1" x14ac:dyDescent="0.2">
      <c r="H9318" s="36"/>
    </row>
    <row r="9319" spans="8:8" s="32" customFormat="1" ht="12.75" customHeight="1" x14ac:dyDescent="0.2">
      <c r="H9319" s="36"/>
    </row>
    <row r="9320" spans="8:8" s="32" customFormat="1" ht="12.75" customHeight="1" x14ac:dyDescent="0.2">
      <c r="H9320" s="36"/>
    </row>
    <row r="9321" spans="8:8" s="32" customFormat="1" ht="12.75" customHeight="1" x14ac:dyDescent="0.2">
      <c r="H9321" s="36"/>
    </row>
    <row r="9322" spans="8:8" s="32" customFormat="1" ht="12.75" customHeight="1" x14ac:dyDescent="0.2">
      <c r="H9322" s="36"/>
    </row>
    <row r="9323" spans="8:8" s="32" customFormat="1" ht="12.75" customHeight="1" x14ac:dyDescent="0.2">
      <c r="H9323" s="36"/>
    </row>
    <row r="9324" spans="8:8" s="32" customFormat="1" ht="12.75" customHeight="1" x14ac:dyDescent="0.2">
      <c r="H9324" s="36"/>
    </row>
    <row r="9325" spans="8:8" s="32" customFormat="1" ht="12.75" customHeight="1" x14ac:dyDescent="0.2">
      <c r="H9325" s="36"/>
    </row>
    <row r="9326" spans="8:8" s="32" customFormat="1" ht="12.75" customHeight="1" x14ac:dyDescent="0.2">
      <c r="H9326" s="36"/>
    </row>
    <row r="9327" spans="8:8" s="32" customFormat="1" ht="12.75" customHeight="1" x14ac:dyDescent="0.2">
      <c r="H9327" s="36"/>
    </row>
    <row r="9328" spans="8:8" s="32" customFormat="1" ht="12.75" customHeight="1" x14ac:dyDescent="0.2">
      <c r="H9328" s="36"/>
    </row>
    <row r="9329" spans="8:8" s="32" customFormat="1" ht="12.75" customHeight="1" x14ac:dyDescent="0.2">
      <c r="H9329" s="36"/>
    </row>
    <row r="9330" spans="8:8" s="32" customFormat="1" ht="12.75" customHeight="1" x14ac:dyDescent="0.2">
      <c r="H9330" s="36"/>
    </row>
    <row r="9331" spans="8:8" s="32" customFormat="1" ht="12.75" customHeight="1" x14ac:dyDescent="0.2">
      <c r="H9331" s="36"/>
    </row>
    <row r="9332" spans="8:8" s="32" customFormat="1" ht="12.75" customHeight="1" x14ac:dyDescent="0.2">
      <c r="H9332" s="36"/>
    </row>
    <row r="9333" spans="8:8" s="32" customFormat="1" ht="12.75" customHeight="1" x14ac:dyDescent="0.2">
      <c r="H9333" s="36"/>
    </row>
    <row r="9334" spans="8:8" s="32" customFormat="1" ht="12.75" customHeight="1" x14ac:dyDescent="0.2">
      <c r="H9334" s="36"/>
    </row>
    <row r="9335" spans="8:8" s="32" customFormat="1" ht="12.75" customHeight="1" x14ac:dyDescent="0.2">
      <c r="H9335" s="36"/>
    </row>
    <row r="9336" spans="8:8" s="32" customFormat="1" ht="12.75" customHeight="1" x14ac:dyDescent="0.2">
      <c r="H9336" s="36"/>
    </row>
    <row r="9337" spans="8:8" s="32" customFormat="1" ht="12.75" customHeight="1" x14ac:dyDescent="0.2">
      <c r="H9337" s="36"/>
    </row>
    <row r="9338" spans="8:8" s="32" customFormat="1" ht="12.75" customHeight="1" x14ac:dyDescent="0.2">
      <c r="H9338" s="36"/>
    </row>
    <row r="9339" spans="8:8" s="32" customFormat="1" ht="12.75" customHeight="1" x14ac:dyDescent="0.2">
      <c r="H9339" s="36"/>
    </row>
    <row r="9340" spans="8:8" s="32" customFormat="1" ht="12.75" customHeight="1" x14ac:dyDescent="0.2">
      <c r="H9340" s="36"/>
    </row>
    <row r="9341" spans="8:8" s="32" customFormat="1" ht="12.75" customHeight="1" x14ac:dyDescent="0.2">
      <c r="H9341" s="36"/>
    </row>
    <row r="9342" spans="8:8" s="32" customFormat="1" ht="12.75" customHeight="1" x14ac:dyDescent="0.2">
      <c r="H9342" s="36"/>
    </row>
    <row r="9343" spans="8:8" s="32" customFormat="1" ht="12.75" customHeight="1" x14ac:dyDescent="0.2">
      <c r="H9343" s="36"/>
    </row>
    <row r="9344" spans="8:8" s="32" customFormat="1" ht="12.75" customHeight="1" x14ac:dyDescent="0.2">
      <c r="H9344" s="36"/>
    </row>
    <row r="9345" spans="8:8" s="32" customFormat="1" ht="12.75" customHeight="1" x14ac:dyDescent="0.2">
      <c r="H9345" s="36"/>
    </row>
    <row r="9346" spans="8:8" s="32" customFormat="1" ht="12.75" customHeight="1" x14ac:dyDescent="0.2">
      <c r="H9346" s="36"/>
    </row>
    <row r="9347" spans="8:8" s="32" customFormat="1" ht="12.75" customHeight="1" x14ac:dyDescent="0.2">
      <c r="H9347" s="36"/>
    </row>
    <row r="9348" spans="8:8" s="32" customFormat="1" ht="12.75" customHeight="1" x14ac:dyDescent="0.2">
      <c r="H9348" s="36"/>
    </row>
    <row r="9349" spans="8:8" s="32" customFormat="1" ht="12.75" customHeight="1" x14ac:dyDescent="0.2">
      <c r="H9349" s="36"/>
    </row>
    <row r="9350" spans="8:8" s="32" customFormat="1" ht="12.75" customHeight="1" x14ac:dyDescent="0.2">
      <c r="H9350" s="36"/>
    </row>
    <row r="9351" spans="8:8" s="32" customFormat="1" ht="12.75" customHeight="1" x14ac:dyDescent="0.2">
      <c r="H9351" s="36"/>
    </row>
    <row r="9352" spans="8:8" s="32" customFormat="1" ht="12.75" customHeight="1" x14ac:dyDescent="0.2">
      <c r="H9352" s="36"/>
    </row>
    <row r="9353" spans="8:8" s="32" customFormat="1" ht="12.75" customHeight="1" x14ac:dyDescent="0.2">
      <c r="H9353" s="36"/>
    </row>
    <row r="9354" spans="8:8" s="32" customFormat="1" ht="12.75" customHeight="1" x14ac:dyDescent="0.2">
      <c r="H9354" s="36"/>
    </row>
    <row r="9355" spans="8:8" s="32" customFormat="1" ht="12.75" customHeight="1" x14ac:dyDescent="0.2">
      <c r="H9355" s="36"/>
    </row>
    <row r="9356" spans="8:8" s="32" customFormat="1" ht="12.75" customHeight="1" x14ac:dyDescent="0.2">
      <c r="H9356" s="36"/>
    </row>
    <row r="9357" spans="8:8" s="32" customFormat="1" ht="12.75" customHeight="1" x14ac:dyDescent="0.2">
      <c r="H9357" s="36"/>
    </row>
    <row r="9358" spans="8:8" s="32" customFormat="1" ht="12.75" customHeight="1" x14ac:dyDescent="0.2">
      <c r="H9358" s="36"/>
    </row>
    <row r="9359" spans="8:8" s="32" customFormat="1" ht="12.75" customHeight="1" x14ac:dyDescent="0.2">
      <c r="H9359" s="36"/>
    </row>
    <row r="9360" spans="8:8" s="32" customFormat="1" ht="12.75" customHeight="1" x14ac:dyDescent="0.2">
      <c r="H9360" s="36"/>
    </row>
    <row r="9361" spans="8:8" s="32" customFormat="1" ht="12.75" customHeight="1" x14ac:dyDescent="0.2">
      <c r="H9361" s="36"/>
    </row>
    <row r="9362" spans="8:8" s="32" customFormat="1" ht="12.75" customHeight="1" x14ac:dyDescent="0.2">
      <c r="H9362" s="36"/>
    </row>
    <row r="9363" spans="8:8" s="32" customFormat="1" ht="12.75" customHeight="1" x14ac:dyDescent="0.2">
      <c r="H9363" s="36"/>
    </row>
    <row r="9364" spans="8:8" s="32" customFormat="1" ht="12.75" customHeight="1" x14ac:dyDescent="0.2">
      <c r="H9364" s="36"/>
    </row>
    <row r="9365" spans="8:8" s="32" customFormat="1" ht="12.75" customHeight="1" x14ac:dyDescent="0.2">
      <c r="H9365" s="36"/>
    </row>
    <row r="9366" spans="8:8" s="32" customFormat="1" ht="12.75" customHeight="1" x14ac:dyDescent="0.2">
      <c r="H9366" s="36"/>
    </row>
    <row r="9367" spans="8:8" s="32" customFormat="1" ht="12.75" customHeight="1" x14ac:dyDescent="0.2">
      <c r="H9367" s="36"/>
    </row>
    <row r="9368" spans="8:8" s="32" customFormat="1" ht="12.75" customHeight="1" x14ac:dyDescent="0.2">
      <c r="H9368" s="36"/>
    </row>
    <row r="9369" spans="8:8" s="32" customFormat="1" ht="12.75" customHeight="1" x14ac:dyDescent="0.2">
      <c r="H9369" s="36"/>
    </row>
    <row r="9370" spans="8:8" s="32" customFormat="1" ht="12.75" customHeight="1" x14ac:dyDescent="0.2">
      <c r="H9370" s="36"/>
    </row>
    <row r="9371" spans="8:8" s="32" customFormat="1" ht="12.75" customHeight="1" x14ac:dyDescent="0.2">
      <c r="H9371" s="36"/>
    </row>
    <row r="9372" spans="8:8" s="32" customFormat="1" ht="12.75" customHeight="1" x14ac:dyDescent="0.2">
      <c r="H9372" s="36"/>
    </row>
    <row r="9373" spans="8:8" s="32" customFormat="1" ht="12.75" customHeight="1" x14ac:dyDescent="0.2">
      <c r="H9373" s="36"/>
    </row>
    <row r="9374" spans="8:8" s="32" customFormat="1" ht="12.75" customHeight="1" x14ac:dyDescent="0.2">
      <c r="H9374" s="36"/>
    </row>
    <row r="9375" spans="8:8" s="32" customFormat="1" ht="12.75" customHeight="1" x14ac:dyDescent="0.2">
      <c r="H9375" s="36"/>
    </row>
    <row r="9376" spans="8:8" s="32" customFormat="1" ht="12.75" customHeight="1" x14ac:dyDescent="0.2">
      <c r="H9376" s="36"/>
    </row>
    <row r="9377" spans="8:8" s="32" customFormat="1" ht="12.75" customHeight="1" x14ac:dyDescent="0.2">
      <c r="H9377" s="36"/>
    </row>
    <row r="9378" spans="8:8" s="32" customFormat="1" ht="12.75" customHeight="1" x14ac:dyDescent="0.2">
      <c r="H9378" s="36"/>
    </row>
    <row r="9379" spans="8:8" s="32" customFormat="1" ht="12.75" customHeight="1" x14ac:dyDescent="0.2">
      <c r="H9379" s="36"/>
    </row>
    <row r="9380" spans="8:8" s="32" customFormat="1" ht="12.75" customHeight="1" x14ac:dyDescent="0.2">
      <c r="H9380" s="36"/>
    </row>
    <row r="9381" spans="8:8" s="32" customFormat="1" ht="12.75" customHeight="1" x14ac:dyDescent="0.2">
      <c r="H9381" s="36"/>
    </row>
    <row r="9382" spans="8:8" s="32" customFormat="1" ht="12.75" customHeight="1" x14ac:dyDescent="0.2">
      <c r="H9382" s="36"/>
    </row>
    <row r="9383" spans="8:8" s="32" customFormat="1" ht="12.75" customHeight="1" x14ac:dyDescent="0.2">
      <c r="H9383" s="36"/>
    </row>
    <row r="9384" spans="8:8" s="32" customFormat="1" ht="12.75" customHeight="1" x14ac:dyDescent="0.2">
      <c r="H9384" s="36"/>
    </row>
    <row r="9385" spans="8:8" s="32" customFormat="1" ht="12.75" customHeight="1" x14ac:dyDescent="0.2">
      <c r="H9385" s="36"/>
    </row>
    <row r="9386" spans="8:8" s="32" customFormat="1" ht="12.75" customHeight="1" x14ac:dyDescent="0.2">
      <c r="H9386" s="36"/>
    </row>
    <row r="9387" spans="8:8" s="32" customFormat="1" ht="12.75" customHeight="1" x14ac:dyDescent="0.2">
      <c r="H9387" s="36"/>
    </row>
    <row r="9388" spans="8:8" s="32" customFormat="1" ht="12.75" customHeight="1" x14ac:dyDescent="0.2">
      <c r="H9388" s="36"/>
    </row>
    <row r="9389" spans="8:8" s="32" customFormat="1" ht="12.75" customHeight="1" x14ac:dyDescent="0.2">
      <c r="H9389" s="36"/>
    </row>
    <row r="9390" spans="8:8" s="32" customFormat="1" ht="12.75" customHeight="1" x14ac:dyDescent="0.2">
      <c r="H9390" s="36"/>
    </row>
    <row r="9391" spans="8:8" s="32" customFormat="1" ht="12.75" customHeight="1" x14ac:dyDescent="0.2">
      <c r="H9391" s="36"/>
    </row>
    <row r="9392" spans="8:8" s="32" customFormat="1" ht="12.75" customHeight="1" x14ac:dyDescent="0.2">
      <c r="H9392" s="36"/>
    </row>
    <row r="9393" spans="8:8" s="32" customFormat="1" ht="12.75" customHeight="1" x14ac:dyDescent="0.2">
      <c r="H9393" s="36"/>
    </row>
    <row r="9394" spans="8:8" s="32" customFormat="1" ht="12.75" customHeight="1" x14ac:dyDescent="0.2">
      <c r="H9394" s="36"/>
    </row>
    <row r="9395" spans="8:8" s="32" customFormat="1" ht="12.75" customHeight="1" x14ac:dyDescent="0.2">
      <c r="H9395" s="36"/>
    </row>
    <row r="9396" spans="8:8" s="32" customFormat="1" ht="12.75" customHeight="1" x14ac:dyDescent="0.2">
      <c r="H9396" s="36"/>
    </row>
    <row r="9397" spans="8:8" s="32" customFormat="1" ht="12.75" customHeight="1" x14ac:dyDescent="0.2">
      <c r="H9397" s="36"/>
    </row>
    <row r="9398" spans="8:8" s="32" customFormat="1" ht="12.75" customHeight="1" x14ac:dyDescent="0.2">
      <c r="H9398" s="36"/>
    </row>
    <row r="9399" spans="8:8" s="32" customFormat="1" ht="12.75" customHeight="1" x14ac:dyDescent="0.2">
      <c r="H9399" s="36"/>
    </row>
    <row r="9400" spans="8:8" s="32" customFormat="1" ht="12.75" customHeight="1" x14ac:dyDescent="0.2">
      <c r="H9400" s="36"/>
    </row>
    <row r="9401" spans="8:8" s="32" customFormat="1" ht="12.75" customHeight="1" x14ac:dyDescent="0.2">
      <c r="H9401" s="36"/>
    </row>
    <row r="9402" spans="8:8" s="32" customFormat="1" ht="12.75" customHeight="1" x14ac:dyDescent="0.2">
      <c r="H9402" s="36"/>
    </row>
    <row r="9403" spans="8:8" s="32" customFormat="1" ht="12.75" customHeight="1" x14ac:dyDescent="0.2">
      <c r="H9403" s="36"/>
    </row>
    <row r="9404" spans="8:8" s="32" customFormat="1" ht="12.75" customHeight="1" x14ac:dyDescent="0.2">
      <c r="H9404" s="36"/>
    </row>
    <row r="9405" spans="8:8" s="32" customFormat="1" ht="12.75" customHeight="1" x14ac:dyDescent="0.2">
      <c r="H9405" s="36"/>
    </row>
    <row r="9406" spans="8:8" s="32" customFormat="1" ht="12.75" customHeight="1" x14ac:dyDescent="0.2">
      <c r="H9406" s="36"/>
    </row>
    <row r="9407" spans="8:8" s="32" customFormat="1" ht="12.75" customHeight="1" x14ac:dyDescent="0.2">
      <c r="H9407" s="36"/>
    </row>
    <row r="9408" spans="8:8" s="32" customFormat="1" ht="12.75" customHeight="1" x14ac:dyDescent="0.2">
      <c r="H9408" s="36"/>
    </row>
    <row r="9409" spans="8:8" s="32" customFormat="1" ht="12.75" customHeight="1" x14ac:dyDescent="0.2">
      <c r="H9409" s="36"/>
    </row>
    <row r="9410" spans="8:8" s="32" customFormat="1" ht="12.75" customHeight="1" x14ac:dyDescent="0.2">
      <c r="H9410" s="36"/>
    </row>
    <row r="9411" spans="8:8" s="32" customFormat="1" ht="12.75" customHeight="1" x14ac:dyDescent="0.2">
      <c r="H9411" s="36"/>
    </row>
    <row r="9412" spans="8:8" s="32" customFormat="1" ht="12.75" customHeight="1" x14ac:dyDescent="0.2">
      <c r="H9412" s="36"/>
    </row>
    <row r="9413" spans="8:8" s="32" customFormat="1" ht="12.75" customHeight="1" x14ac:dyDescent="0.2">
      <c r="H9413" s="36"/>
    </row>
    <row r="9414" spans="8:8" s="32" customFormat="1" ht="12.75" customHeight="1" x14ac:dyDescent="0.2">
      <c r="H9414" s="36"/>
    </row>
    <row r="9415" spans="8:8" s="32" customFormat="1" ht="12.75" customHeight="1" x14ac:dyDescent="0.2">
      <c r="H9415" s="36"/>
    </row>
    <row r="9416" spans="8:8" s="32" customFormat="1" ht="12.75" customHeight="1" x14ac:dyDescent="0.2">
      <c r="H9416" s="36"/>
    </row>
    <row r="9417" spans="8:8" s="32" customFormat="1" ht="12.75" customHeight="1" x14ac:dyDescent="0.2">
      <c r="H9417" s="36"/>
    </row>
    <row r="9418" spans="8:8" s="32" customFormat="1" ht="12.75" customHeight="1" x14ac:dyDescent="0.2">
      <c r="H9418" s="36"/>
    </row>
    <row r="9419" spans="8:8" s="32" customFormat="1" ht="12.75" customHeight="1" x14ac:dyDescent="0.2">
      <c r="H9419" s="36"/>
    </row>
    <row r="9420" spans="8:8" s="32" customFormat="1" ht="12.75" customHeight="1" x14ac:dyDescent="0.2">
      <c r="H9420" s="36"/>
    </row>
    <row r="9421" spans="8:8" s="32" customFormat="1" ht="12.75" customHeight="1" x14ac:dyDescent="0.2">
      <c r="H9421" s="36"/>
    </row>
    <row r="9422" spans="8:8" s="32" customFormat="1" ht="12.75" customHeight="1" x14ac:dyDescent="0.2">
      <c r="H9422" s="36"/>
    </row>
    <row r="9423" spans="8:8" s="32" customFormat="1" ht="12.75" customHeight="1" x14ac:dyDescent="0.2">
      <c r="H9423" s="36"/>
    </row>
    <row r="9424" spans="8:8" s="32" customFormat="1" ht="12.75" customHeight="1" x14ac:dyDescent="0.2">
      <c r="H9424" s="36"/>
    </row>
    <row r="9425" spans="8:8" s="32" customFormat="1" ht="12.75" customHeight="1" x14ac:dyDescent="0.2">
      <c r="H9425" s="36"/>
    </row>
    <row r="9426" spans="8:8" s="32" customFormat="1" ht="12.75" customHeight="1" x14ac:dyDescent="0.2">
      <c r="H9426" s="36"/>
    </row>
    <row r="9427" spans="8:8" s="32" customFormat="1" ht="12.75" customHeight="1" x14ac:dyDescent="0.2">
      <c r="H9427" s="36"/>
    </row>
    <row r="9428" spans="8:8" s="32" customFormat="1" ht="12.75" customHeight="1" x14ac:dyDescent="0.2">
      <c r="H9428" s="36"/>
    </row>
    <row r="9429" spans="8:8" s="32" customFormat="1" ht="12.75" customHeight="1" x14ac:dyDescent="0.2">
      <c r="H9429" s="36"/>
    </row>
    <row r="9430" spans="8:8" s="32" customFormat="1" ht="12.75" customHeight="1" x14ac:dyDescent="0.2">
      <c r="H9430" s="36"/>
    </row>
    <row r="9431" spans="8:8" s="32" customFormat="1" ht="12.75" customHeight="1" x14ac:dyDescent="0.2">
      <c r="H9431" s="36"/>
    </row>
    <row r="9432" spans="8:8" s="32" customFormat="1" ht="12.75" customHeight="1" x14ac:dyDescent="0.2">
      <c r="H9432" s="36"/>
    </row>
    <row r="9433" spans="8:8" s="32" customFormat="1" ht="12.75" customHeight="1" x14ac:dyDescent="0.2">
      <c r="H9433" s="36"/>
    </row>
    <row r="9434" spans="8:8" s="32" customFormat="1" ht="12.75" customHeight="1" x14ac:dyDescent="0.2">
      <c r="H9434" s="36"/>
    </row>
    <row r="9435" spans="8:8" s="32" customFormat="1" ht="12.75" customHeight="1" x14ac:dyDescent="0.2">
      <c r="H9435" s="36"/>
    </row>
    <row r="9436" spans="8:8" s="32" customFormat="1" ht="12.75" customHeight="1" x14ac:dyDescent="0.2">
      <c r="H9436" s="36"/>
    </row>
    <row r="9437" spans="8:8" s="32" customFormat="1" ht="12.75" customHeight="1" x14ac:dyDescent="0.2">
      <c r="H9437" s="36"/>
    </row>
    <row r="9438" spans="8:8" s="32" customFormat="1" ht="12.75" customHeight="1" x14ac:dyDescent="0.2">
      <c r="H9438" s="36"/>
    </row>
    <row r="9439" spans="8:8" s="32" customFormat="1" ht="12.75" customHeight="1" x14ac:dyDescent="0.2">
      <c r="H9439" s="36"/>
    </row>
    <row r="9440" spans="8:8" s="32" customFormat="1" ht="12.75" customHeight="1" x14ac:dyDescent="0.2">
      <c r="H9440" s="36"/>
    </row>
    <row r="9441" spans="8:8" s="32" customFormat="1" ht="12.75" customHeight="1" x14ac:dyDescent="0.2">
      <c r="H9441" s="36"/>
    </row>
    <row r="9442" spans="8:8" s="32" customFormat="1" ht="12.75" customHeight="1" x14ac:dyDescent="0.2">
      <c r="H9442" s="36"/>
    </row>
    <row r="9443" spans="8:8" s="32" customFormat="1" ht="12.75" customHeight="1" x14ac:dyDescent="0.2">
      <c r="H9443" s="36"/>
    </row>
    <row r="9444" spans="8:8" s="32" customFormat="1" ht="12.75" customHeight="1" x14ac:dyDescent="0.2">
      <c r="H9444" s="36"/>
    </row>
    <row r="9445" spans="8:8" s="32" customFormat="1" ht="12.75" customHeight="1" x14ac:dyDescent="0.2">
      <c r="H9445" s="36"/>
    </row>
    <row r="9446" spans="8:8" s="32" customFormat="1" ht="12.75" customHeight="1" x14ac:dyDescent="0.2">
      <c r="H9446" s="36"/>
    </row>
    <row r="9447" spans="8:8" s="32" customFormat="1" ht="12.75" customHeight="1" x14ac:dyDescent="0.2">
      <c r="H9447" s="36"/>
    </row>
    <row r="9448" spans="8:8" s="32" customFormat="1" ht="12.75" customHeight="1" x14ac:dyDescent="0.2">
      <c r="H9448" s="36"/>
    </row>
    <row r="9449" spans="8:8" s="32" customFormat="1" ht="12.75" customHeight="1" x14ac:dyDescent="0.2">
      <c r="H9449" s="36"/>
    </row>
    <row r="9450" spans="8:8" s="32" customFormat="1" ht="12.75" customHeight="1" x14ac:dyDescent="0.2">
      <c r="H9450" s="36"/>
    </row>
    <row r="9451" spans="8:8" s="32" customFormat="1" ht="12.75" customHeight="1" x14ac:dyDescent="0.2">
      <c r="H9451" s="36"/>
    </row>
    <row r="9452" spans="8:8" s="32" customFormat="1" ht="12.75" customHeight="1" x14ac:dyDescent="0.2">
      <c r="H9452" s="36"/>
    </row>
    <row r="9453" spans="8:8" s="32" customFormat="1" ht="12.75" customHeight="1" x14ac:dyDescent="0.2">
      <c r="H9453" s="36"/>
    </row>
    <row r="9454" spans="8:8" s="32" customFormat="1" ht="12.75" customHeight="1" x14ac:dyDescent="0.2">
      <c r="H9454" s="36"/>
    </row>
    <row r="9455" spans="8:8" s="32" customFormat="1" ht="12.75" customHeight="1" x14ac:dyDescent="0.2">
      <c r="H9455" s="36"/>
    </row>
    <row r="9456" spans="8:8" s="32" customFormat="1" ht="12.75" customHeight="1" x14ac:dyDescent="0.2">
      <c r="H9456" s="36"/>
    </row>
    <row r="9457" spans="8:8" s="32" customFormat="1" ht="12.75" customHeight="1" x14ac:dyDescent="0.2">
      <c r="H9457" s="36"/>
    </row>
    <row r="9458" spans="8:8" s="32" customFormat="1" ht="12.75" customHeight="1" x14ac:dyDescent="0.2">
      <c r="H9458" s="36"/>
    </row>
    <row r="9459" spans="8:8" s="32" customFormat="1" ht="12.75" customHeight="1" x14ac:dyDescent="0.2">
      <c r="H9459" s="36"/>
    </row>
    <row r="9460" spans="8:8" s="32" customFormat="1" ht="12.75" customHeight="1" x14ac:dyDescent="0.2">
      <c r="H9460" s="36"/>
    </row>
    <row r="9461" spans="8:8" s="32" customFormat="1" ht="12.75" customHeight="1" x14ac:dyDescent="0.2">
      <c r="H9461" s="36"/>
    </row>
    <row r="9462" spans="8:8" s="32" customFormat="1" ht="12.75" customHeight="1" x14ac:dyDescent="0.2">
      <c r="H9462" s="36"/>
    </row>
    <row r="9463" spans="8:8" s="32" customFormat="1" ht="12.75" customHeight="1" x14ac:dyDescent="0.2">
      <c r="H9463" s="36"/>
    </row>
    <row r="9464" spans="8:8" s="32" customFormat="1" ht="12.75" customHeight="1" x14ac:dyDescent="0.2">
      <c r="H9464" s="36"/>
    </row>
    <row r="9465" spans="8:8" s="32" customFormat="1" ht="12.75" customHeight="1" x14ac:dyDescent="0.2">
      <c r="H9465" s="36"/>
    </row>
    <row r="9466" spans="8:8" s="32" customFormat="1" ht="12.75" customHeight="1" x14ac:dyDescent="0.2">
      <c r="H9466" s="36"/>
    </row>
    <row r="9467" spans="8:8" s="32" customFormat="1" ht="12.75" customHeight="1" x14ac:dyDescent="0.2">
      <c r="H9467" s="36"/>
    </row>
    <row r="9468" spans="8:8" s="32" customFormat="1" ht="12.75" customHeight="1" x14ac:dyDescent="0.2">
      <c r="H9468" s="36"/>
    </row>
    <row r="9469" spans="8:8" s="32" customFormat="1" ht="12.75" customHeight="1" x14ac:dyDescent="0.2">
      <c r="H9469" s="36"/>
    </row>
    <row r="9470" spans="8:8" s="32" customFormat="1" ht="12.75" customHeight="1" x14ac:dyDescent="0.2">
      <c r="H9470" s="36"/>
    </row>
    <row r="9471" spans="8:8" s="32" customFormat="1" ht="12.75" customHeight="1" x14ac:dyDescent="0.2">
      <c r="H9471" s="36"/>
    </row>
    <row r="9472" spans="8:8" s="32" customFormat="1" ht="12.75" customHeight="1" x14ac:dyDescent="0.2">
      <c r="H9472" s="36"/>
    </row>
    <row r="9473" spans="8:8" s="32" customFormat="1" ht="12.75" customHeight="1" x14ac:dyDescent="0.2">
      <c r="H9473" s="36"/>
    </row>
    <row r="9474" spans="8:8" s="32" customFormat="1" ht="12.75" customHeight="1" x14ac:dyDescent="0.2">
      <c r="H9474" s="36"/>
    </row>
    <row r="9475" spans="8:8" s="32" customFormat="1" ht="12.75" customHeight="1" x14ac:dyDescent="0.2">
      <c r="H9475" s="36"/>
    </row>
    <row r="9476" spans="8:8" s="32" customFormat="1" ht="12.75" customHeight="1" x14ac:dyDescent="0.2">
      <c r="H9476" s="36"/>
    </row>
    <row r="9477" spans="8:8" s="32" customFormat="1" ht="12.75" customHeight="1" x14ac:dyDescent="0.2">
      <c r="H9477" s="36"/>
    </row>
    <row r="9478" spans="8:8" s="32" customFormat="1" ht="12.75" customHeight="1" x14ac:dyDescent="0.2">
      <c r="H9478" s="36"/>
    </row>
    <row r="9479" spans="8:8" s="32" customFormat="1" ht="12.75" customHeight="1" x14ac:dyDescent="0.2">
      <c r="H9479" s="36"/>
    </row>
    <row r="9480" spans="8:8" s="32" customFormat="1" ht="12.75" customHeight="1" x14ac:dyDescent="0.2">
      <c r="H9480" s="36"/>
    </row>
    <row r="9481" spans="8:8" s="32" customFormat="1" ht="12.75" customHeight="1" x14ac:dyDescent="0.2">
      <c r="H9481" s="36"/>
    </row>
    <row r="9482" spans="8:8" s="32" customFormat="1" ht="12.75" customHeight="1" x14ac:dyDescent="0.2">
      <c r="H9482" s="36"/>
    </row>
    <row r="9483" spans="8:8" s="32" customFormat="1" ht="12.75" customHeight="1" x14ac:dyDescent="0.2">
      <c r="H9483" s="36"/>
    </row>
    <row r="9484" spans="8:8" s="32" customFormat="1" ht="12.75" customHeight="1" x14ac:dyDescent="0.2">
      <c r="H9484" s="36"/>
    </row>
    <row r="9485" spans="8:8" s="32" customFormat="1" ht="12.75" customHeight="1" x14ac:dyDescent="0.2">
      <c r="H9485" s="36"/>
    </row>
    <row r="9486" spans="8:8" s="32" customFormat="1" ht="12.75" customHeight="1" x14ac:dyDescent="0.2">
      <c r="H9486" s="36"/>
    </row>
    <row r="9487" spans="8:8" s="32" customFormat="1" ht="12.75" customHeight="1" x14ac:dyDescent="0.2">
      <c r="H9487" s="36"/>
    </row>
    <row r="9488" spans="8:8" s="32" customFormat="1" ht="12.75" customHeight="1" x14ac:dyDescent="0.2">
      <c r="H9488" s="36"/>
    </row>
    <row r="9489" spans="8:8" s="32" customFormat="1" ht="12.75" customHeight="1" x14ac:dyDescent="0.2">
      <c r="H9489" s="36"/>
    </row>
    <row r="9490" spans="8:8" s="32" customFormat="1" ht="12.75" customHeight="1" x14ac:dyDescent="0.2">
      <c r="H9490" s="36"/>
    </row>
    <row r="9491" spans="8:8" s="32" customFormat="1" ht="12.75" customHeight="1" x14ac:dyDescent="0.2">
      <c r="H9491" s="36"/>
    </row>
    <row r="9492" spans="8:8" s="32" customFormat="1" ht="12.75" customHeight="1" x14ac:dyDescent="0.2">
      <c r="H9492" s="36"/>
    </row>
    <row r="9493" spans="8:8" s="32" customFormat="1" ht="12.75" customHeight="1" x14ac:dyDescent="0.2">
      <c r="H9493" s="36"/>
    </row>
    <row r="9494" spans="8:8" s="32" customFormat="1" ht="12.75" customHeight="1" x14ac:dyDescent="0.2">
      <c r="H9494" s="36"/>
    </row>
    <row r="9495" spans="8:8" s="32" customFormat="1" ht="12.75" customHeight="1" x14ac:dyDescent="0.2">
      <c r="H9495" s="36"/>
    </row>
    <row r="9496" spans="8:8" s="32" customFormat="1" ht="12.75" customHeight="1" x14ac:dyDescent="0.2">
      <c r="H9496" s="36"/>
    </row>
    <row r="9497" spans="8:8" s="32" customFormat="1" ht="12.75" customHeight="1" x14ac:dyDescent="0.2">
      <c r="H9497" s="36"/>
    </row>
    <row r="9498" spans="8:8" s="32" customFormat="1" ht="12.75" customHeight="1" x14ac:dyDescent="0.2">
      <c r="H9498" s="36"/>
    </row>
    <row r="9499" spans="8:8" s="32" customFormat="1" ht="12.75" customHeight="1" x14ac:dyDescent="0.2">
      <c r="H9499" s="36"/>
    </row>
    <row r="9500" spans="8:8" s="32" customFormat="1" ht="12.75" customHeight="1" x14ac:dyDescent="0.2">
      <c r="H9500" s="36"/>
    </row>
    <row r="9501" spans="8:8" s="32" customFormat="1" ht="12.75" customHeight="1" x14ac:dyDescent="0.2">
      <c r="H9501" s="36"/>
    </row>
    <row r="9502" spans="8:8" s="32" customFormat="1" ht="12.75" customHeight="1" x14ac:dyDescent="0.2">
      <c r="H9502" s="36"/>
    </row>
    <row r="9503" spans="8:8" s="32" customFormat="1" ht="12.75" customHeight="1" x14ac:dyDescent="0.2">
      <c r="H9503" s="36"/>
    </row>
    <row r="9504" spans="8:8" s="32" customFormat="1" ht="12.75" customHeight="1" x14ac:dyDescent="0.2">
      <c r="H9504" s="36"/>
    </row>
    <row r="9505" spans="8:8" s="32" customFormat="1" ht="12.75" customHeight="1" x14ac:dyDescent="0.2">
      <c r="H9505" s="36"/>
    </row>
    <row r="9506" spans="8:8" s="32" customFormat="1" ht="12.75" customHeight="1" x14ac:dyDescent="0.2">
      <c r="H9506" s="36"/>
    </row>
    <row r="9507" spans="8:8" s="32" customFormat="1" ht="12.75" customHeight="1" x14ac:dyDescent="0.2">
      <c r="H9507" s="36"/>
    </row>
    <row r="9508" spans="8:8" s="32" customFormat="1" ht="12.75" customHeight="1" x14ac:dyDescent="0.2">
      <c r="H9508" s="36"/>
    </row>
    <row r="9509" spans="8:8" s="32" customFormat="1" ht="12.75" customHeight="1" x14ac:dyDescent="0.2">
      <c r="H9509" s="36"/>
    </row>
    <row r="9510" spans="8:8" s="32" customFormat="1" ht="12.75" customHeight="1" x14ac:dyDescent="0.2">
      <c r="H9510" s="36"/>
    </row>
    <row r="9511" spans="8:8" s="32" customFormat="1" ht="12.75" customHeight="1" x14ac:dyDescent="0.2">
      <c r="H9511" s="36"/>
    </row>
    <row r="9512" spans="8:8" s="32" customFormat="1" ht="12.75" customHeight="1" x14ac:dyDescent="0.2">
      <c r="H9512" s="36"/>
    </row>
    <row r="9513" spans="8:8" s="32" customFormat="1" ht="12.75" customHeight="1" x14ac:dyDescent="0.2">
      <c r="H9513" s="36"/>
    </row>
    <row r="9514" spans="8:8" s="32" customFormat="1" ht="12.75" customHeight="1" x14ac:dyDescent="0.2">
      <c r="H9514" s="36"/>
    </row>
    <row r="9515" spans="8:8" s="32" customFormat="1" ht="12.75" customHeight="1" x14ac:dyDescent="0.2">
      <c r="H9515" s="36"/>
    </row>
    <row r="9516" spans="8:8" s="32" customFormat="1" ht="12.75" customHeight="1" x14ac:dyDescent="0.2">
      <c r="H9516" s="36"/>
    </row>
    <row r="9517" spans="8:8" s="32" customFormat="1" ht="12.75" customHeight="1" x14ac:dyDescent="0.2">
      <c r="H9517" s="36"/>
    </row>
    <row r="9518" spans="8:8" s="32" customFormat="1" ht="12.75" customHeight="1" x14ac:dyDescent="0.2">
      <c r="H9518" s="36"/>
    </row>
    <row r="9519" spans="8:8" s="32" customFormat="1" ht="12.75" customHeight="1" x14ac:dyDescent="0.2">
      <c r="H9519" s="36"/>
    </row>
    <row r="9520" spans="8:8" s="32" customFormat="1" ht="12.75" customHeight="1" x14ac:dyDescent="0.2">
      <c r="H9520" s="36"/>
    </row>
    <row r="9521" spans="8:8" s="32" customFormat="1" ht="12.75" customHeight="1" x14ac:dyDescent="0.2">
      <c r="H9521" s="36"/>
    </row>
    <row r="9522" spans="8:8" s="32" customFormat="1" ht="12.75" customHeight="1" x14ac:dyDescent="0.2">
      <c r="H9522" s="36"/>
    </row>
    <row r="9523" spans="8:8" s="32" customFormat="1" ht="12.75" customHeight="1" x14ac:dyDescent="0.2">
      <c r="H9523" s="36"/>
    </row>
    <row r="9524" spans="8:8" s="32" customFormat="1" ht="12.75" customHeight="1" x14ac:dyDescent="0.2">
      <c r="H9524" s="36"/>
    </row>
    <row r="9525" spans="8:8" s="32" customFormat="1" ht="12.75" customHeight="1" x14ac:dyDescent="0.2">
      <c r="H9525" s="36"/>
    </row>
    <row r="9526" spans="8:8" s="32" customFormat="1" ht="12.75" customHeight="1" x14ac:dyDescent="0.2">
      <c r="H9526" s="36"/>
    </row>
    <row r="9527" spans="8:8" s="32" customFormat="1" ht="12.75" customHeight="1" x14ac:dyDescent="0.2">
      <c r="H9527" s="36"/>
    </row>
    <row r="9528" spans="8:8" s="32" customFormat="1" ht="12.75" customHeight="1" x14ac:dyDescent="0.2">
      <c r="H9528" s="36"/>
    </row>
    <row r="9529" spans="8:8" s="32" customFormat="1" ht="12.75" customHeight="1" x14ac:dyDescent="0.2">
      <c r="H9529" s="36"/>
    </row>
    <row r="9530" spans="8:8" s="32" customFormat="1" ht="12.75" customHeight="1" x14ac:dyDescent="0.2">
      <c r="H9530" s="36"/>
    </row>
    <row r="9531" spans="8:8" s="32" customFormat="1" ht="12.75" customHeight="1" x14ac:dyDescent="0.2">
      <c r="H9531" s="36"/>
    </row>
    <row r="9532" spans="8:8" s="32" customFormat="1" ht="12.75" customHeight="1" x14ac:dyDescent="0.2">
      <c r="H9532" s="36"/>
    </row>
    <row r="9533" spans="8:8" s="32" customFormat="1" ht="12.75" customHeight="1" x14ac:dyDescent="0.2">
      <c r="H9533" s="36"/>
    </row>
    <row r="9534" spans="8:8" s="32" customFormat="1" ht="12.75" customHeight="1" x14ac:dyDescent="0.2">
      <c r="H9534" s="36"/>
    </row>
    <row r="9535" spans="8:8" s="32" customFormat="1" ht="12.75" customHeight="1" x14ac:dyDescent="0.2">
      <c r="H9535" s="36"/>
    </row>
    <row r="9536" spans="8:8" s="32" customFormat="1" ht="12.75" customHeight="1" x14ac:dyDescent="0.2">
      <c r="H9536" s="36"/>
    </row>
    <row r="9537" spans="8:8" s="32" customFormat="1" ht="12.75" customHeight="1" x14ac:dyDescent="0.2">
      <c r="H9537" s="36"/>
    </row>
    <row r="9538" spans="8:8" s="32" customFormat="1" ht="12.75" customHeight="1" x14ac:dyDescent="0.2">
      <c r="H9538" s="36"/>
    </row>
    <row r="9539" spans="8:8" s="32" customFormat="1" ht="12.75" customHeight="1" x14ac:dyDescent="0.2">
      <c r="H9539" s="36"/>
    </row>
    <row r="9540" spans="8:8" s="32" customFormat="1" ht="12.75" customHeight="1" x14ac:dyDescent="0.2">
      <c r="H9540" s="36"/>
    </row>
    <row r="9541" spans="8:8" s="32" customFormat="1" ht="12.75" customHeight="1" x14ac:dyDescent="0.2">
      <c r="H9541" s="36"/>
    </row>
    <row r="9542" spans="8:8" s="32" customFormat="1" ht="12.75" customHeight="1" x14ac:dyDescent="0.2">
      <c r="H9542" s="36"/>
    </row>
    <row r="9543" spans="8:8" s="32" customFormat="1" ht="12.75" customHeight="1" x14ac:dyDescent="0.2">
      <c r="H9543" s="36"/>
    </row>
    <row r="9544" spans="8:8" s="32" customFormat="1" ht="12.75" customHeight="1" x14ac:dyDescent="0.2">
      <c r="H9544" s="36"/>
    </row>
    <row r="9545" spans="8:8" s="32" customFormat="1" ht="12.75" customHeight="1" x14ac:dyDescent="0.2">
      <c r="H9545" s="36"/>
    </row>
    <row r="9546" spans="8:8" s="32" customFormat="1" ht="12.75" customHeight="1" x14ac:dyDescent="0.2">
      <c r="H9546" s="36"/>
    </row>
    <row r="9547" spans="8:8" s="32" customFormat="1" ht="12.75" customHeight="1" x14ac:dyDescent="0.2">
      <c r="H9547" s="36"/>
    </row>
    <row r="9548" spans="8:8" s="32" customFormat="1" ht="12.75" customHeight="1" x14ac:dyDescent="0.2">
      <c r="H9548" s="36"/>
    </row>
    <row r="9549" spans="8:8" s="32" customFormat="1" ht="12.75" customHeight="1" x14ac:dyDescent="0.2">
      <c r="H9549" s="36"/>
    </row>
    <row r="9550" spans="8:8" s="32" customFormat="1" ht="12.75" customHeight="1" x14ac:dyDescent="0.2">
      <c r="H9550" s="36"/>
    </row>
    <row r="9551" spans="8:8" s="32" customFormat="1" ht="12.75" customHeight="1" x14ac:dyDescent="0.2">
      <c r="H9551" s="36"/>
    </row>
    <row r="9552" spans="8:8" s="32" customFormat="1" ht="12.75" customHeight="1" x14ac:dyDescent="0.2">
      <c r="H9552" s="36"/>
    </row>
    <row r="9553" spans="8:8" s="32" customFormat="1" ht="12.75" customHeight="1" x14ac:dyDescent="0.2">
      <c r="H9553" s="36"/>
    </row>
    <row r="9554" spans="8:8" s="32" customFormat="1" ht="12.75" customHeight="1" x14ac:dyDescent="0.2">
      <c r="H9554" s="36"/>
    </row>
    <row r="9555" spans="8:8" s="32" customFormat="1" ht="12.75" customHeight="1" x14ac:dyDescent="0.2">
      <c r="H9555" s="36"/>
    </row>
    <row r="9556" spans="8:8" s="32" customFormat="1" ht="12.75" customHeight="1" x14ac:dyDescent="0.2">
      <c r="H9556" s="36"/>
    </row>
    <row r="9557" spans="8:8" s="32" customFormat="1" ht="12.75" customHeight="1" x14ac:dyDescent="0.2">
      <c r="H9557" s="36"/>
    </row>
    <row r="9558" spans="8:8" s="32" customFormat="1" ht="12.75" customHeight="1" x14ac:dyDescent="0.2">
      <c r="H9558" s="36"/>
    </row>
    <row r="9559" spans="8:8" s="32" customFormat="1" ht="12.75" customHeight="1" x14ac:dyDescent="0.2">
      <c r="H9559" s="36"/>
    </row>
    <row r="9560" spans="8:8" s="32" customFormat="1" ht="12.75" customHeight="1" x14ac:dyDescent="0.2">
      <c r="H9560" s="36"/>
    </row>
    <row r="9561" spans="8:8" s="32" customFormat="1" ht="12.75" customHeight="1" x14ac:dyDescent="0.2">
      <c r="H9561" s="36"/>
    </row>
    <row r="9562" spans="8:8" s="32" customFormat="1" ht="12.75" customHeight="1" x14ac:dyDescent="0.2">
      <c r="H9562" s="36"/>
    </row>
    <row r="9563" spans="8:8" s="32" customFormat="1" ht="12.75" customHeight="1" x14ac:dyDescent="0.2">
      <c r="H9563" s="36"/>
    </row>
    <row r="9564" spans="8:8" s="32" customFormat="1" ht="12.75" customHeight="1" x14ac:dyDescent="0.2">
      <c r="H9564" s="36"/>
    </row>
    <row r="9565" spans="8:8" s="32" customFormat="1" ht="12.75" customHeight="1" x14ac:dyDescent="0.2">
      <c r="H9565" s="36"/>
    </row>
    <row r="9566" spans="8:8" s="32" customFormat="1" ht="12.75" customHeight="1" x14ac:dyDescent="0.2">
      <c r="H9566" s="36"/>
    </row>
    <row r="9567" spans="8:8" s="32" customFormat="1" ht="12.75" customHeight="1" x14ac:dyDescent="0.2">
      <c r="H9567" s="36"/>
    </row>
    <row r="9568" spans="8:8" s="32" customFormat="1" ht="12.75" customHeight="1" x14ac:dyDescent="0.2">
      <c r="H9568" s="36"/>
    </row>
    <row r="9569" spans="8:8" s="32" customFormat="1" ht="12.75" customHeight="1" x14ac:dyDescent="0.2">
      <c r="H9569" s="36"/>
    </row>
    <row r="9570" spans="8:8" s="32" customFormat="1" ht="12.75" customHeight="1" x14ac:dyDescent="0.2">
      <c r="H9570" s="36"/>
    </row>
    <row r="9571" spans="8:8" s="32" customFormat="1" ht="12.75" customHeight="1" x14ac:dyDescent="0.2">
      <c r="H9571" s="36"/>
    </row>
    <row r="9572" spans="8:8" s="32" customFormat="1" ht="12.75" customHeight="1" x14ac:dyDescent="0.2">
      <c r="H9572" s="36"/>
    </row>
    <row r="9573" spans="8:8" s="32" customFormat="1" ht="12.75" customHeight="1" x14ac:dyDescent="0.2">
      <c r="H9573" s="36"/>
    </row>
    <row r="9574" spans="8:8" s="32" customFormat="1" ht="12.75" customHeight="1" x14ac:dyDescent="0.2">
      <c r="H9574" s="36"/>
    </row>
    <row r="9575" spans="8:8" s="32" customFormat="1" ht="12.75" customHeight="1" x14ac:dyDescent="0.2">
      <c r="H9575" s="36"/>
    </row>
    <row r="9576" spans="8:8" s="32" customFormat="1" ht="12.75" customHeight="1" x14ac:dyDescent="0.2">
      <c r="H9576" s="36"/>
    </row>
    <row r="9577" spans="8:8" s="32" customFormat="1" ht="12.75" customHeight="1" x14ac:dyDescent="0.2">
      <c r="H9577" s="36"/>
    </row>
    <row r="9578" spans="8:8" s="32" customFormat="1" ht="12.75" customHeight="1" x14ac:dyDescent="0.2">
      <c r="H9578" s="36"/>
    </row>
    <row r="9579" spans="8:8" s="32" customFormat="1" ht="12.75" customHeight="1" x14ac:dyDescent="0.2">
      <c r="H9579" s="36"/>
    </row>
    <row r="9580" spans="8:8" s="32" customFormat="1" ht="12.75" customHeight="1" x14ac:dyDescent="0.2">
      <c r="H9580" s="36"/>
    </row>
    <row r="9581" spans="8:8" s="32" customFormat="1" ht="12.75" customHeight="1" x14ac:dyDescent="0.2">
      <c r="H9581" s="36"/>
    </row>
    <row r="9582" spans="8:8" s="32" customFormat="1" ht="12.75" customHeight="1" x14ac:dyDescent="0.2">
      <c r="H9582" s="36"/>
    </row>
    <row r="9583" spans="8:8" s="32" customFormat="1" ht="12.75" customHeight="1" x14ac:dyDescent="0.2">
      <c r="H9583" s="36"/>
    </row>
    <row r="9584" spans="8:8" s="32" customFormat="1" ht="12.75" customHeight="1" x14ac:dyDescent="0.2">
      <c r="H9584" s="36"/>
    </row>
    <row r="9585" spans="8:8" s="32" customFormat="1" ht="12.75" customHeight="1" x14ac:dyDescent="0.2">
      <c r="H9585" s="36"/>
    </row>
    <row r="9586" spans="8:8" s="32" customFormat="1" ht="12.75" customHeight="1" x14ac:dyDescent="0.2">
      <c r="H9586" s="36"/>
    </row>
    <row r="9587" spans="8:8" s="32" customFormat="1" ht="12.75" customHeight="1" x14ac:dyDescent="0.2">
      <c r="H9587" s="36"/>
    </row>
    <row r="9588" spans="8:8" s="32" customFormat="1" ht="12.75" customHeight="1" x14ac:dyDescent="0.2">
      <c r="H9588" s="36"/>
    </row>
    <row r="9589" spans="8:8" s="32" customFormat="1" ht="12.75" customHeight="1" x14ac:dyDescent="0.2">
      <c r="H9589" s="36"/>
    </row>
    <row r="9590" spans="8:8" s="32" customFormat="1" ht="12.75" customHeight="1" x14ac:dyDescent="0.2">
      <c r="H9590" s="36"/>
    </row>
    <row r="9591" spans="8:8" s="32" customFormat="1" ht="12.75" customHeight="1" x14ac:dyDescent="0.2">
      <c r="H9591" s="36"/>
    </row>
    <row r="9592" spans="8:8" s="32" customFormat="1" ht="12.75" customHeight="1" x14ac:dyDescent="0.2">
      <c r="H9592" s="36"/>
    </row>
    <row r="9593" spans="8:8" s="32" customFormat="1" ht="12.75" customHeight="1" x14ac:dyDescent="0.2">
      <c r="H9593" s="36"/>
    </row>
    <row r="9594" spans="8:8" s="32" customFormat="1" ht="12.75" customHeight="1" x14ac:dyDescent="0.2">
      <c r="H9594" s="36"/>
    </row>
    <row r="9595" spans="8:8" s="32" customFormat="1" ht="12.75" customHeight="1" x14ac:dyDescent="0.2">
      <c r="H9595" s="36"/>
    </row>
    <row r="9596" spans="8:8" s="32" customFormat="1" ht="12.75" customHeight="1" x14ac:dyDescent="0.2">
      <c r="H9596" s="36"/>
    </row>
    <row r="9597" spans="8:8" s="32" customFormat="1" ht="12.75" customHeight="1" x14ac:dyDescent="0.2">
      <c r="H9597" s="36"/>
    </row>
    <row r="9598" spans="8:8" s="32" customFormat="1" ht="12.75" customHeight="1" x14ac:dyDescent="0.2">
      <c r="H9598" s="36"/>
    </row>
    <row r="9599" spans="8:8" s="32" customFormat="1" ht="12.75" customHeight="1" x14ac:dyDescent="0.2">
      <c r="H9599" s="36"/>
    </row>
    <row r="9600" spans="8:8" s="32" customFormat="1" ht="12.75" customHeight="1" x14ac:dyDescent="0.2">
      <c r="H9600" s="36"/>
    </row>
    <row r="9601" spans="8:8" s="32" customFormat="1" ht="12.75" customHeight="1" x14ac:dyDescent="0.2">
      <c r="H9601" s="36"/>
    </row>
    <row r="9602" spans="8:8" s="32" customFormat="1" ht="12.75" customHeight="1" x14ac:dyDescent="0.2">
      <c r="H9602" s="36"/>
    </row>
    <row r="9603" spans="8:8" s="32" customFormat="1" ht="12.75" customHeight="1" x14ac:dyDescent="0.2">
      <c r="H9603" s="36"/>
    </row>
    <row r="9604" spans="8:8" s="32" customFormat="1" ht="12.75" customHeight="1" x14ac:dyDescent="0.2">
      <c r="H9604" s="36"/>
    </row>
    <row r="9605" spans="8:8" s="32" customFormat="1" ht="12.75" customHeight="1" x14ac:dyDescent="0.2">
      <c r="H9605" s="36"/>
    </row>
    <row r="9606" spans="8:8" s="32" customFormat="1" ht="12.75" customHeight="1" x14ac:dyDescent="0.2">
      <c r="H9606" s="36"/>
    </row>
    <row r="9607" spans="8:8" s="32" customFormat="1" ht="12.75" customHeight="1" x14ac:dyDescent="0.2">
      <c r="H9607" s="36"/>
    </row>
    <row r="9608" spans="8:8" s="32" customFormat="1" ht="12.75" customHeight="1" x14ac:dyDescent="0.2">
      <c r="H9608" s="36"/>
    </row>
    <row r="9609" spans="8:8" s="32" customFormat="1" ht="12.75" customHeight="1" x14ac:dyDescent="0.2">
      <c r="H9609" s="36"/>
    </row>
    <row r="9610" spans="8:8" s="32" customFormat="1" ht="12.75" customHeight="1" x14ac:dyDescent="0.2">
      <c r="H9610" s="36"/>
    </row>
    <row r="9611" spans="8:8" s="32" customFormat="1" ht="12.75" customHeight="1" x14ac:dyDescent="0.2">
      <c r="H9611" s="36"/>
    </row>
    <row r="9612" spans="8:8" s="32" customFormat="1" ht="12.75" customHeight="1" x14ac:dyDescent="0.2">
      <c r="H9612" s="36"/>
    </row>
    <row r="9613" spans="8:8" s="32" customFormat="1" ht="12.75" customHeight="1" x14ac:dyDescent="0.2">
      <c r="H9613" s="36"/>
    </row>
    <row r="9614" spans="8:8" s="32" customFormat="1" ht="12.75" customHeight="1" x14ac:dyDescent="0.2">
      <c r="H9614" s="36"/>
    </row>
    <row r="9615" spans="8:8" s="32" customFormat="1" ht="12.75" customHeight="1" x14ac:dyDescent="0.2">
      <c r="H9615" s="36"/>
    </row>
    <row r="9616" spans="8:8" s="32" customFormat="1" ht="12.75" customHeight="1" x14ac:dyDescent="0.2">
      <c r="H9616" s="36"/>
    </row>
    <row r="9617" spans="8:8" s="32" customFormat="1" ht="12.75" customHeight="1" x14ac:dyDescent="0.2">
      <c r="H9617" s="36"/>
    </row>
    <row r="9618" spans="8:8" s="32" customFormat="1" ht="12.75" customHeight="1" x14ac:dyDescent="0.2">
      <c r="H9618" s="36"/>
    </row>
    <row r="9619" spans="8:8" s="32" customFormat="1" ht="12.75" customHeight="1" x14ac:dyDescent="0.2">
      <c r="H9619" s="36"/>
    </row>
    <row r="9620" spans="8:8" s="32" customFormat="1" ht="12.75" customHeight="1" x14ac:dyDescent="0.2">
      <c r="H9620" s="36"/>
    </row>
    <row r="9621" spans="8:8" s="32" customFormat="1" ht="12.75" customHeight="1" x14ac:dyDescent="0.2">
      <c r="H9621" s="36"/>
    </row>
    <row r="9622" spans="8:8" s="32" customFormat="1" ht="12.75" customHeight="1" x14ac:dyDescent="0.2">
      <c r="H9622" s="36"/>
    </row>
    <row r="9623" spans="8:8" s="32" customFormat="1" ht="12.75" customHeight="1" x14ac:dyDescent="0.2">
      <c r="H9623" s="36"/>
    </row>
    <row r="9624" spans="8:8" s="32" customFormat="1" ht="12.75" customHeight="1" x14ac:dyDescent="0.2">
      <c r="H9624" s="36"/>
    </row>
    <row r="9625" spans="8:8" s="32" customFormat="1" ht="12.75" customHeight="1" x14ac:dyDescent="0.2">
      <c r="H9625" s="36"/>
    </row>
    <row r="9626" spans="8:8" s="32" customFormat="1" ht="12.75" customHeight="1" x14ac:dyDescent="0.2">
      <c r="H9626" s="36"/>
    </row>
    <row r="9627" spans="8:8" s="32" customFormat="1" ht="12.75" customHeight="1" x14ac:dyDescent="0.2">
      <c r="H9627" s="36"/>
    </row>
    <row r="9628" spans="8:8" s="32" customFormat="1" ht="12.75" customHeight="1" x14ac:dyDescent="0.2">
      <c r="H9628" s="36"/>
    </row>
    <row r="9629" spans="8:8" s="32" customFormat="1" ht="12.75" customHeight="1" x14ac:dyDescent="0.2">
      <c r="H9629" s="36"/>
    </row>
    <row r="9630" spans="8:8" s="32" customFormat="1" ht="12.75" customHeight="1" x14ac:dyDescent="0.2">
      <c r="H9630" s="36"/>
    </row>
    <row r="9631" spans="8:8" s="32" customFormat="1" ht="12.75" customHeight="1" x14ac:dyDescent="0.2">
      <c r="H9631" s="36"/>
    </row>
    <row r="9632" spans="8:8" s="32" customFormat="1" ht="12.75" customHeight="1" x14ac:dyDescent="0.2">
      <c r="H9632" s="36"/>
    </row>
    <row r="9633" spans="8:8" s="32" customFormat="1" ht="12.75" customHeight="1" x14ac:dyDescent="0.2">
      <c r="H9633" s="36"/>
    </row>
    <row r="9634" spans="8:8" s="32" customFormat="1" ht="12.75" customHeight="1" x14ac:dyDescent="0.2">
      <c r="H9634" s="36"/>
    </row>
    <row r="9635" spans="8:8" s="32" customFormat="1" ht="12.75" customHeight="1" x14ac:dyDescent="0.2">
      <c r="H9635" s="36"/>
    </row>
    <row r="9636" spans="8:8" s="32" customFormat="1" ht="12.75" customHeight="1" x14ac:dyDescent="0.2">
      <c r="H9636" s="36"/>
    </row>
    <row r="9637" spans="8:8" s="32" customFormat="1" ht="12.75" customHeight="1" x14ac:dyDescent="0.2">
      <c r="H9637" s="36"/>
    </row>
    <row r="9638" spans="8:8" s="32" customFormat="1" ht="12.75" customHeight="1" x14ac:dyDescent="0.2">
      <c r="H9638" s="36"/>
    </row>
    <row r="9639" spans="8:8" s="32" customFormat="1" ht="12.75" customHeight="1" x14ac:dyDescent="0.2">
      <c r="H9639" s="36"/>
    </row>
    <row r="9640" spans="8:8" s="32" customFormat="1" ht="12.75" customHeight="1" x14ac:dyDescent="0.2">
      <c r="H9640" s="36"/>
    </row>
    <row r="9641" spans="8:8" s="32" customFormat="1" ht="12.75" customHeight="1" x14ac:dyDescent="0.2">
      <c r="H9641" s="36"/>
    </row>
    <row r="9642" spans="8:8" s="32" customFormat="1" ht="12.75" customHeight="1" x14ac:dyDescent="0.2">
      <c r="H9642" s="36"/>
    </row>
    <row r="9643" spans="8:8" s="32" customFormat="1" ht="12.75" customHeight="1" x14ac:dyDescent="0.2">
      <c r="H9643" s="36"/>
    </row>
    <row r="9644" spans="8:8" s="32" customFormat="1" ht="12.75" customHeight="1" x14ac:dyDescent="0.2">
      <c r="H9644" s="36"/>
    </row>
    <row r="9645" spans="8:8" s="32" customFormat="1" ht="12.75" customHeight="1" x14ac:dyDescent="0.2">
      <c r="H9645" s="36"/>
    </row>
    <row r="9646" spans="8:8" s="32" customFormat="1" ht="12.75" customHeight="1" x14ac:dyDescent="0.2">
      <c r="H9646" s="36"/>
    </row>
    <row r="9647" spans="8:8" s="32" customFormat="1" ht="12.75" customHeight="1" x14ac:dyDescent="0.2">
      <c r="H9647" s="36"/>
    </row>
    <row r="9648" spans="8:8" s="32" customFormat="1" ht="12.75" customHeight="1" x14ac:dyDescent="0.2">
      <c r="H9648" s="36"/>
    </row>
    <row r="9649" spans="8:8" s="32" customFormat="1" ht="12.75" customHeight="1" x14ac:dyDescent="0.2">
      <c r="H9649" s="36"/>
    </row>
    <row r="9650" spans="8:8" s="32" customFormat="1" ht="12.75" customHeight="1" x14ac:dyDescent="0.2">
      <c r="H9650" s="36"/>
    </row>
    <row r="9651" spans="8:8" s="32" customFormat="1" ht="12.75" customHeight="1" x14ac:dyDescent="0.2">
      <c r="H9651" s="36"/>
    </row>
    <row r="9652" spans="8:8" s="32" customFormat="1" ht="12.75" customHeight="1" x14ac:dyDescent="0.2">
      <c r="H9652" s="36"/>
    </row>
    <row r="9653" spans="8:8" s="32" customFormat="1" ht="12.75" customHeight="1" x14ac:dyDescent="0.2">
      <c r="H9653" s="36"/>
    </row>
    <row r="9654" spans="8:8" s="32" customFormat="1" ht="12.75" customHeight="1" x14ac:dyDescent="0.2">
      <c r="H9654" s="36"/>
    </row>
    <row r="9655" spans="8:8" s="32" customFormat="1" ht="12.75" customHeight="1" x14ac:dyDescent="0.2">
      <c r="H9655" s="36"/>
    </row>
    <row r="9656" spans="8:8" s="32" customFormat="1" ht="12.75" customHeight="1" x14ac:dyDescent="0.2">
      <c r="H9656" s="36"/>
    </row>
    <row r="9657" spans="8:8" s="32" customFormat="1" ht="12.75" customHeight="1" x14ac:dyDescent="0.2">
      <c r="H9657" s="36"/>
    </row>
    <row r="9658" spans="8:8" s="32" customFormat="1" ht="12.75" customHeight="1" x14ac:dyDescent="0.2">
      <c r="H9658" s="36"/>
    </row>
    <row r="9659" spans="8:8" s="32" customFormat="1" ht="12.75" customHeight="1" x14ac:dyDescent="0.2">
      <c r="H9659" s="36"/>
    </row>
    <row r="9660" spans="8:8" s="32" customFormat="1" ht="12.75" customHeight="1" x14ac:dyDescent="0.2">
      <c r="H9660" s="36"/>
    </row>
    <row r="9661" spans="8:8" s="32" customFormat="1" ht="12.75" customHeight="1" x14ac:dyDescent="0.2">
      <c r="H9661" s="36"/>
    </row>
    <row r="9662" spans="8:8" s="32" customFormat="1" ht="12.75" customHeight="1" x14ac:dyDescent="0.2">
      <c r="H9662" s="36"/>
    </row>
    <row r="9663" spans="8:8" s="32" customFormat="1" ht="12.75" customHeight="1" x14ac:dyDescent="0.2">
      <c r="H9663" s="36"/>
    </row>
    <row r="9664" spans="8:8" s="32" customFormat="1" ht="12.75" customHeight="1" x14ac:dyDescent="0.2">
      <c r="H9664" s="36"/>
    </row>
    <row r="9665" spans="8:8" s="32" customFormat="1" ht="12.75" customHeight="1" x14ac:dyDescent="0.2">
      <c r="H9665" s="36"/>
    </row>
    <row r="9666" spans="8:8" s="32" customFormat="1" ht="12.75" customHeight="1" x14ac:dyDescent="0.2">
      <c r="H9666" s="36"/>
    </row>
    <row r="9667" spans="8:8" s="32" customFormat="1" ht="12.75" customHeight="1" x14ac:dyDescent="0.2">
      <c r="H9667" s="36"/>
    </row>
    <row r="9668" spans="8:8" s="32" customFormat="1" ht="12.75" customHeight="1" x14ac:dyDescent="0.2">
      <c r="H9668" s="36"/>
    </row>
    <row r="9669" spans="8:8" s="32" customFormat="1" ht="12.75" customHeight="1" x14ac:dyDescent="0.2">
      <c r="H9669" s="36"/>
    </row>
    <row r="9670" spans="8:8" s="32" customFormat="1" ht="12.75" customHeight="1" x14ac:dyDescent="0.2">
      <c r="H9670" s="36"/>
    </row>
    <row r="9671" spans="8:8" s="32" customFormat="1" ht="12.75" customHeight="1" x14ac:dyDescent="0.2">
      <c r="H9671" s="36"/>
    </row>
    <row r="9672" spans="8:8" s="32" customFormat="1" ht="12.75" customHeight="1" x14ac:dyDescent="0.2">
      <c r="H9672" s="36"/>
    </row>
    <row r="9673" spans="8:8" s="32" customFormat="1" ht="12.75" customHeight="1" x14ac:dyDescent="0.2">
      <c r="H9673" s="36"/>
    </row>
    <row r="9674" spans="8:8" s="32" customFormat="1" ht="12.75" customHeight="1" x14ac:dyDescent="0.2">
      <c r="H9674" s="36"/>
    </row>
    <row r="9675" spans="8:8" s="32" customFormat="1" ht="12.75" customHeight="1" x14ac:dyDescent="0.2">
      <c r="H9675" s="36"/>
    </row>
    <row r="9676" spans="8:8" s="32" customFormat="1" ht="12.75" customHeight="1" x14ac:dyDescent="0.2">
      <c r="H9676" s="36"/>
    </row>
    <row r="9677" spans="8:8" s="32" customFormat="1" ht="12.75" customHeight="1" x14ac:dyDescent="0.2">
      <c r="H9677" s="36"/>
    </row>
    <row r="9678" spans="8:8" s="32" customFormat="1" ht="12.75" customHeight="1" x14ac:dyDescent="0.2">
      <c r="H9678" s="36"/>
    </row>
    <row r="9679" spans="8:8" s="32" customFormat="1" ht="12.75" customHeight="1" x14ac:dyDescent="0.2">
      <c r="H9679" s="36"/>
    </row>
    <row r="9680" spans="8:8" s="32" customFormat="1" ht="12.75" customHeight="1" x14ac:dyDescent="0.2">
      <c r="H9680" s="36"/>
    </row>
    <row r="9681" spans="8:8" s="32" customFormat="1" ht="12.75" customHeight="1" x14ac:dyDescent="0.2">
      <c r="H9681" s="36"/>
    </row>
    <row r="9682" spans="8:8" s="32" customFormat="1" ht="12.75" customHeight="1" x14ac:dyDescent="0.2">
      <c r="H9682" s="36"/>
    </row>
    <row r="9683" spans="8:8" s="32" customFormat="1" ht="12.75" customHeight="1" x14ac:dyDescent="0.2">
      <c r="H9683" s="36"/>
    </row>
    <row r="9684" spans="8:8" s="32" customFormat="1" ht="12.75" customHeight="1" x14ac:dyDescent="0.2">
      <c r="H9684" s="36"/>
    </row>
    <row r="9685" spans="8:8" s="32" customFormat="1" ht="12.75" customHeight="1" x14ac:dyDescent="0.2">
      <c r="H9685" s="36"/>
    </row>
    <row r="9686" spans="8:8" s="32" customFormat="1" ht="12.75" customHeight="1" x14ac:dyDescent="0.2">
      <c r="H9686" s="36"/>
    </row>
    <row r="9687" spans="8:8" s="32" customFormat="1" ht="12.75" customHeight="1" x14ac:dyDescent="0.2">
      <c r="H9687" s="36"/>
    </row>
    <row r="9688" spans="8:8" s="32" customFormat="1" ht="12.75" customHeight="1" x14ac:dyDescent="0.2">
      <c r="H9688" s="36"/>
    </row>
    <row r="9689" spans="8:8" s="32" customFormat="1" ht="12.75" customHeight="1" x14ac:dyDescent="0.2">
      <c r="H9689" s="36"/>
    </row>
    <row r="9690" spans="8:8" s="32" customFormat="1" ht="12.75" customHeight="1" x14ac:dyDescent="0.2">
      <c r="H9690" s="36"/>
    </row>
    <row r="9691" spans="8:8" s="32" customFormat="1" ht="12.75" customHeight="1" x14ac:dyDescent="0.2">
      <c r="H9691" s="36"/>
    </row>
    <row r="9692" spans="8:8" s="32" customFormat="1" ht="12.75" customHeight="1" x14ac:dyDescent="0.2">
      <c r="H9692" s="36"/>
    </row>
    <row r="9693" spans="8:8" s="32" customFormat="1" ht="12.75" customHeight="1" x14ac:dyDescent="0.2">
      <c r="H9693" s="36"/>
    </row>
    <row r="9694" spans="8:8" s="32" customFormat="1" ht="12.75" customHeight="1" x14ac:dyDescent="0.2">
      <c r="H9694" s="36"/>
    </row>
    <row r="9695" spans="8:8" s="32" customFormat="1" ht="12.75" customHeight="1" x14ac:dyDescent="0.2">
      <c r="H9695" s="36"/>
    </row>
    <row r="9696" spans="8:8" s="32" customFormat="1" ht="12.75" customHeight="1" x14ac:dyDescent="0.2">
      <c r="H9696" s="36"/>
    </row>
    <row r="9697" spans="8:8" s="32" customFormat="1" ht="12.75" customHeight="1" x14ac:dyDescent="0.2">
      <c r="H9697" s="36"/>
    </row>
    <row r="9698" spans="8:8" s="32" customFormat="1" ht="12.75" customHeight="1" x14ac:dyDescent="0.2">
      <c r="H9698" s="36"/>
    </row>
    <row r="9699" spans="8:8" s="32" customFormat="1" ht="12.75" customHeight="1" x14ac:dyDescent="0.2">
      <c r="H9699" s="36"/>
    </row>
    <row r="9700" spans="8:8" s="32" customFormat="1" ht="12.75" customHeight="1" x14ac:dyDescent="0.2">
      <c r="H9700" s="36"/>
    </row>
    <row r="9701" spans="8:8" s="32" customFormat="1" ht="12.75" customHeight="1" x14ac:dyDescent="0.2">
      <c r="H9701" s="36"/>
    </row>
    <row r="9702" spans="8:8" s="32" customFormat="1" ht="12.75" customHeight="1" x14ac:dyDescent="0.2">
      <c r="H9702" s="36"/>
    </row>
    <row r="9703" spans="8:8" s="32" customFormat="1" ht="12.75" customHeight="1" x14ac:dyDescent="0.2">
      <c r="H9703" s="36"/>
    </row>
    <row r="9704" spans="8:8" s="32" customFormat="1" ht="12.75" customHeight="1" x14ac:dyDescent="0.2">
      <c r="H9704" s="36"/>
    </row>
    <row r="9705" spans="8:8" s="32" customFormat="1" ht="12.75" customHeight="1" x14ac:dyDescent="0.2">
      <c r="H9705" s="36"/>
    </row>
    <row r="9706" spans="8:8" s="32" customFormat="1" ht="12.75" customHeight="1" x14ac:dyDescent="0.2">
      <c r="H9706" s="36"/>
    </row>
    <row r="9707" spans="8:8" s="32" customFormat="1" ht="12.75" customHeight="1" x14ac:dyDescent="0.2">
      <c r="H9707" s="36"/>
    </row>
    <row r="9708" spans="8:8" s="32" customFormat="1" ht="12.75" customHeight="1" x14ac:dyDescent="0.2">
      <c r="H9708" s="36"/>
    </row>
    <row r="9709" spans="8:8" s="32" customFormat="1" ht="12.75" customHeight="1" x14ac:dyDescent="0.2">
      <c r="H9709" s="36"/>
    </row>
    <row r="9710" spans="8:8" s="32" customFormat="1" ht="12.75" customHeight="1" x14ac:dyDescent="0.2">
      <c r="H9710" s="36"/>
    </row>
    <row r="9711" spans="8:8" s="32" customFormat="1" ht="12.75" customHeight="1" x14ac:dyDescent="0.2">
      <c r="H9711" s="36"/>
    </row>
    <row r="9712" spans="8:8" s="32" customFormat="1" ht="12.75" customHeight="1" x14ac:dyDescent="0.2">
      <c r="H9712" s="36"/>
    </row>
    <row r="9713" spans="8:8" s="32" customFormat="1" ht="12.75" customHeight="1" x14ac:dyDescent="0.2">
      <c r="H9713" s="36"/>
    </row>
    <row r="9714" spans="8:8" s="32" customFormat="1" ht="12.75" customHeight="1" x14ac:dyDescent="0.2">
      <c r="H9714" s="36"/>
    </row>
    <row r="9715" spans="8:8" s="32" customFormat="1" ht="12.75" customHeight="1" x14ac:dyDescent="0.2">
      <c r="H9715" s="36"/>
    </row>
    <row r="9716" spans="8:8" s="32" customFormat="1" ht="12.75" customHeight="1" x14ac:dyDescent="0.2">
      <c r="H9716" s="36"/>
    </row>
    <row r="9717" spans="8:8" s="32" customFormat="1" ht="12.75" customHeight="1" x14ac:dyDescent="0.2">
      <c r="H9717" s="36"/>
    </row>
    <row r="9718" spans="8:8" s="32" customFormat="1" ht="12.75" customHeight="1" x14ac:dyDescent="0.2">
      <c r="H9718" s="36"/>
    </row>
    <row r="9719" spans="8:8" s="32" customFormat="1" ht="12.75" customHeight="1" x14ac:dyDescent="0.2">
      <c r="H9719" s="36"/>
    </row>
    <row r="9720" spans="8:8" s="32" customFormat="1" ht="12.75" customHeight="1" x14ac:dyDescent="0.2">
      <c r="H9720" s="36"/>
    </row>
    <row r="9721" spans="8:8" s="32" customFormat="1" ht="12.75" customHeight="1" x14ac:dyDescent="0.2">
      <c r="H9721" s="36"/>
    </row>
    <row r="9722" spans="8:8" s="32" customFormat="1" ht="12.75" customHeight="1" x14ac:dyDescent="0.2">
      <c r="H9722" s="36"/>
    </row>
    <row r="9723" spans="8:8" s="32" customFormat="1" ht="12.75" customHeight="1" x14ac:dyDescent="0.2">
      <c r="H9723" s="36"/>
    </row>
    <row r="9724" spans="8:8" s="32" customFormat="1" ht="12.75" customHeight="1" x14ac:dyDescent="0.2">
      <c r="H9724" s="36"/>
    </row>
    <row r="9725" spans="8:8" s="32" customFormat="1" ht="12.75" customHeight="1" x14ac:dyDescent="0.2">
      <c r="H9725" s="36"/>
    </row>
    <row r="9726" spans="8:8" s="32" customFormat="1" ht="12.75" customHeight="1" x14ac:dyDescent="0.2">
      <c r="H9726" s="36"/>
    </row>
    <row r="9727" spans="8:8" s="32" customFormat="1" ht="12.75" customHeight="1" x14ac:dyDescent="0.2">
      <c r="H9727" s="36"/>
    </row>
    <row r="9728" spans="8:8" s="32" customFormat="1" ht="12.75" customHeight="1" x14ac:dyDescent="0.2">
      <c r="H9728" s="36"/>
    </row>
    <row r="9729" spans="8:8" s="32" customFormat="1" ht="12.75" customHeight="1" x14ac:dyDescent="0.2">
      <c r="H9729" s="36"/>
    </row>
    <row r="9730" spans="8:8" s="32" customFormat="1" ht="12.75" customHeight="1" x14ac:dyDescent="0.2">
      <c r="H9730" s="36"/>
    </row>
    <row r="9731" spans="8:8" s="32" customFormat="1" ht="12.75" customHeight="1" x14ac:dyDescent="0.2">
      <c r="H9731" s="36"/>
    </row>
    <row r="9732" spans="8:8" s="32" customFormat="1" ht="12.75" customHeight="1" x14ac:dyDescent="0.2">
      <c r="H9732" s="36"/>
    </row>
    <row r="9733" spans="8:8" s="32" customFormat="1" ht="12.75" customHeight="1" x14ac:dyDescent="0.2">
      <c r="H9733" s="36"/>
    </row>
    <row r="9734" spans="8:8" s="32" customFormat="1" ht="12.75" customHeight="1" x14ac:dyDescent="0.2">
      <c r="H9734" s="36"/>
    </row>
    <row r="9735" spans="8:8" s="32" customFormat="1" ht="12.75" customHeight="1" x14ac:dyDescent="0.2">
      <c r="H9735" s="36"/>
    </row>
    <row r="9736" spans="8:8" s="32" customFormat="1" ht="12.75" customHeight="1" x14ac:dyDescent="0.2">
      <c r="H9736" s="36"/>
    </row>
    <row r="9737" spans="8:8" s="32" customFormat="1" ht="12.75" customHeight="1" x14ac:dyDescent="0.2">
      <c r="H9737" s="36"/>
    </row>
    <row r="9738" spans="8:8" s="32" customFormat="1" ht="12.75" customHeight="1" x14ac:dyDescent="0.2">
      <c r="H9738" s="36"/>
    </row>
    <row r="9739" spans="8:8" s="32" customFormat="1" ht="12.75" customHeight="1" x14ac:dyDescent="0.2">
      <c r="H9739" s="36"/>
    </row>
    <row r="9740" spans="8:8" s="32" customFormat="1" ht="12.75" customHeight="1" x14ac:dyDescent="0.2">
      <c r="H9740" s="36"/>
    </row>
    <row r="9741" spans="8:8" s="32" customFormat="1" ht="12.75" customHeight="1" x14ac:dyDescent="0.2">
      <c r="H9741" s="36"/>
    </row>
    <row r="9742" spans="8:8" s="32" customFormat="1" ht="12.75" customHeight="1" x14ac:dyDescent="0.2">
      <c r="H9742" s="36"/>
    </row>
    <row r="9743" spans="8:8" s="32" customFormat="1" ht="12.75" customHeight="1" x14ac:dyDescent="0.2">
      <c r="H9743" s="36"/>
    </row>
    <row r="9744" spans="8:8" s="32" customFormat="1" ht="12.75" customHeight="1" x14ac:dyDescent="0.2">
      <c r="H9744" s="36"/>
    </row>
    <row r="9745" spans="8:8" s="32" customFormat="1" ht="12.75" customHeight="1" x14ac:dyDescent="0.2">
      <c r="H9745" s="36"/>
    </row>
    <row r="9746" spans="8:8" s="32" customFormat="1" ht="12.75" customHeight="1" x14ac:dyDescent="0.2">
      <c r="H9746" s="36"/>
    </row>
    <row r="9747" spans="8:8" s="32" customFormat="1" ht="12.75" customHeight="1" x14ac:dyDescent="0.2">
      <c r="H9747" s="36"/>
    </row>
    <row r="9748" spans="8:8" s="32" customFormat="1" ht="12.75" customHeight="1" x14ac:dyDescent="0.2">
      <c r="H9748" s="36"/>
    </row>
    <row r="9749" spans="8:8" s="32" customFormat="1" ht="12.75" customHeight="1" x14ac:dyDescent="0.2">
      <c r="H9749" s="36"/>
    </row>
    <row r="9750" spans="8:8" s="32" customFormat="1" ht="12.75" customHeight="1" x14ac:dyDescent="0.2">
      <c r="H9750" s="36"/>
    </row>
    <row r="9751" spans="8:8" s="32" customFormat="1" ht="12.75" customHeight="1" x14ac:dyDescent="0.2">
      <c r="H9751" s="36"/>
    </row>
    <row r="9752" spans="8:8" s="32" customFormat="1" ht="12.75" customHeight="1" x14ac:dyDescent="0.2">
      <c r="H9752" s="36"/>
    </row>
    <row r="9753" spans="8:8" s="32" customFormat="1" ht="12.75" customHeight="1" x14ac:dyDescent="0.2">
      <c r="H9753" s="36"/>
    </row>
    <row r="9754" spans="8:8" s="32" customFormat="1" ht="12.75" customHeight="1" x14ac:dyDescent="0.2">
      <c r="H9754" s="36"/>
    </row>
    <row r="9755" spans="8:8" s="32" customFormat="1" ht="12.75" customHeight="1" x14ac:dyDescent="0.2">
      <c r="H9755" s="36"/>
    </row>
    <row r="9756" spans="8:8" s="32" customFormat="1" ht="12.75" customHeight="1" x14ac:dyDescent="0.2">
      <c r="H9756" s="36"/>
    </row>
    <row r="9757" spans="8:8" s="32" customFormat="1" ht="12.75" customHeight="1" x14ac:dyDescent="0.2">
      <c r="H9757" s="36"/>
    </row>
    <row r="9758" spans="8:8" s="32" customFormat="1" ht="12.75" customHeight="1" x14ac:dyDescent="0.2">
      <c r="H9758" s="36"/>
    </row>
    <row r="9759" spans="8:8" s="32" customFormat="1" ht="12.75" customHeight="1" x14ac:dyDescent="0.2">
      <c r="H9759" s="36"/>
    </row>
    <row r="9760" spans="8:8" s="32" customFormat="1" ht="12.75" customHeight="1" x14ac:dyDescent="0.2">
      <c r="H9760" s="36"/>
    </row>
    <row r="9761" spans="8:8" s="32" customFormat="1" ht="12.75" customHeight="1" x14ac:dyDescent="0.2">
      <c r="H9761" s="36"/>
    </row>
    <row r="9762" spans="8:8" s="32" customFormat="1" ht="12.75" customHeight="1" x14ac:dyDescent="0.2">
      <c r="H9762" s="36"/>
    </row>
    <row r="9763" spans="8:8" s="32" customFormat="1" ht="12.75" customHeight="1" x14ac:dyDescent="0.2">
      <c r="H9763" s="36"/>
    </row>
    <row r="9764" spans="8:8" s="32" customFormat="1" ht="12.75" customHeight="1" x14ac:dyDescent="0.2">
      <c r="H9764" s="36"/>
    </row>
    <row r="9765" spans="8:8" s="32" customFormat="1" ht="12.75" customHeight="1" x14ac:dyDescent="0.2">
      <c r="H9765" s="36"/>
    </row>
    <row r="9766" spans="8:8" s="32" customFormat="1" ht="12.75" customHeight="1" x14ac:dyDescent="0.2">
      <c r="H9766" s="36"/>
    </row>
    <row r="9767" spans="8:8" s="32" customFormat="1" ht="12.75" customHeight="1" x14ac:dyDescent="0.2">
      <c r="H9767" s="36"/>
    </row>
    <row r="9768" spans="8:8" s="32" customFormat="1" ht="12.75" customHeight="1" x14ac:dyDescent="0.2">
      <c r="H9768" s="36"/>
    </row>
    <row r="9769" spans="8:8" s="32" customFormat="1" ht="12.75" customHeight="1" x14ac:dyDescent="0.2">
      <c r="H9769" s="36"/>
    </row>
    <row r="9770" spans="8:8" s="32" customFormat="1" ht="12.75" customHeight="1" x14ac:dyDescent="0.2">
      <c r="H9770" s="36"/>
    </row>
    <row r="9771" spans="8:8" s="32" customFormat="1" ht="12.75" customHeight="1" x14ac:dyDescent="0.2">
      <c r="H9771" s="36"/>
    </row>
    <row r="9772" spans="8:8" s="32" customFormat="1" ht="12.75" customHeight="1" x14ac:dyDescent="0.2">
      <c r="H9772" s="36"/>
    </row>
    <row r="9773" spans="8:8" s="32" customFormat="1" ht="12.75" customHeight="1" x14ac:dyDescent="0.2">
      <c r="H9773" s="36"/>
    </row>
    <row r="9774" spans="8:8" s="32" customFormat="1" ht="12.75" customHeight="1" x14ac:dyDescent="0.2">
      <c r="H9774" s="36"/>
    </row>
    <row r="9775" spans="8:8" s="32" customFormat="1" ht="12.75" customHeight="1" x14ac:dyDescent="0.2">
      <c r="H9775" s="36"/>
    </row>
    <row r="9776" spans="8:8" s="32" customFormat="1" ht="12.75" customHeight="1" x14ac:dyDescent="0.2">
      <c r="H9776" s="36"/>
    </row>
    <row r="9777" spans="8:8" s="32" customFormat="1" ht="12.75" customHeight="1" x14ac:dyDescent="0.2">
      <c r="H9777" s="36"/>
    </row>
    <row r="9778" spans="8:8" s="32" customFormat="1" ht="12.75" customHeight="1" x14ac:dyDescent="0.2">
      <c r="H9778" s="36"/>
    </row>
    <row r="9779" spans="8:8" s="32" customFormat="1" ht="12.75" customHeight="1" x14ac:dyDescent="0.2">
      <c r="H9779" s="36"/>
    </row>
    <row r="9780" spans="8:8" s="32" customFormat="1" ht="12.75" customHeight="1" x14ac:dyDescent="0.2">
      <c r="H9780" s="36"/>
    </row>
    <row r="9781" spans="8:8" s="32" customFormat="1" ht="12.75" customHeight="1" x14ac:dyDescent="0.2">
      <c r="H9781" s="36"/>
    </row>
    <row r="9782" spans="8:8" s="32" customFormat="1" ht="12.75" customHeight="1" x14ac:dyDescent="0.2">
      <c r="H9782" s="36"/>
    </row>
    <row r="9783" spans="8:8" s="32" customFormat="1" ht="12.75" customHeight="1" x14ac:dyDescent="0.2">
      <c r="H9783" s="36"/>
    </row>
    <row r="9784" spans="8:8" s="32" customFormat="1" ht="12.75" customHeight="1" x14ac:dyDescent="0.2">
      <c r="H9784" s="36"/>
    </row>
    <row r="9785" spans="8:8" s="32" customFormat="1" ht="12.75" customHeight="1" x14ac:dyDescent="0.2">
      <c r="H9785" s="36"/>
    </row>
    <row r="9786" spans="8:8" s="32" customFormat="1" ht="12.75" customHeight="1" x14ac:dyDescent="0.2">
      <c r="H9786" s="36"/>
    </row>
    <row r="9787" spans="8:8" s="32" customFormat="1" ht="12.75" customHeight="1" x14ac:dyDescent="0.2">
      <c r="H9787" s="36"/>
    </row>
    <row r="9788" spans="8:8" s="32" customFormat="1" ht="12.75" customHeight="1" x14ac:dyDescent="0.2">
      <c r="H9788" s="36"/>
    </row>
    <row r="9789" spans="8:8" s="32" customFormat="1" ht="12.75" customHeight="1" x14ac:dyDescent="0.2">
      <c r="H9789" s="36"/>
    </row>
    <row r="9790" spans="8:8" s="32" customFormat="1" ht="12.75" customHeight="1" x14ac:dyDescent="0.2">
      <c r="H9790" s="36"/>
    </row>
    <row r="9791" spans="8:8" s="32" customFormat="1" ht="12.75" customHeight="1" x14ac:dyDescent="0.2">
      <c r="H9791" s="36"/>
    </row>
    <row r="9792" spans="8:8" s="32" customFormat="1" ht="12.75" customHeight="1" x14ac:dyDescent="0.2">
      <c r="H9792" s="36"/>
    </row>
    <row r="9793" spans="8:8" s="32" customFormat="1" ht="12.75" customHeight="1" x14ac:dyDescent="0.2">
      <c r="H9793" s="36"/>
    </row>
    <row r="9794" spans="8:8" s="32" customFormat="1" ht="12.75" customHeight="1" x14ac:dyDescent="0.2">
      <c r="H9794" s="36"/>
    </row>
    <row r="9795" spans="8:8" s="32" customFormat="1" ht="12.75" customHeight="1" x14ac:dyDescent="0.2">
      <c r="H9795" s="36"/>
    </row>
    <row r="9796" spans="8:8" s="32" customFormat="1" ht="12.75" customHeight="1" x14ac:dyDescent="0.2">
      <c r="H9796" s="36"/>
    </row>
    <row r="9797" spans="8:8" s="32" customFormat="1" ht="12.75" customHeight="1" x14ac:dyDescent="0.2">
      <c r="H9797" s="36"/>
    </row>
    <row r="9798" spans="8:8" s="32" customFormat="1" ht="12.75" customHeight="1" x14ac:dyDescent="0.2">
      <c r="H9798" s="36"/>
    </row>
    <row r="9799" spans="8:8" s="32" customFormat="1" ht="12.75" customHeight="1" x14ac:dyDescent="0.2">
      <c r="H9799" s="36"/>
    </row>
    <row r="9800" spans="8:8" s="32" customFormat="1" ht="12.75" customHeight="1" x14ac:dyDescent="0.2">
      <c r="H9800" s="36"/>
    </row>
    <row r="9801" spans="8:8" s="32" customFormat="1" ht="12.75" customHeight="1" x14ac:dyDescent="0.2">
      <c r="H9801" s="36"/>
    </row>
    <row r="9802" spans="8:8" s="32" customFormat="1" ht="12.75" customHeight="1" x14ac:dyDescent="0.2">
      <c r="H9802" s="36"/>
    </row>
    <row r="9803" spans="8:8" s="32" customFormat="1" ht="12.75" customHeight="1" x14ac:dyDescent="0.2">
      <c r="H9803" s="36"/>
    </row>
    <row r="9804" spans="8:8" s="32" customFormat="1" ht="12.75" customHeight="1" x14ac:dyDescent="0.2">
      <c r="H9804" s="36"/>
    </row>
    <row r="9805" spans="8:8" s="32" customFormat="1" ht="12.75" customHeight="1" x14ac:dyDescent="0.2">
      <c r="H9805" s="36"/>
    </row>
    <row r="9806" spans="8:8" s="32" customFormat="1" ht="12.75" customHeight="1" x14ac:dyDescent="0.2">
      <c r="H9806" s="36"/>
    </row>
    <row r="9807" spans="8:8" s="32" customFormat="1" ht="12.75" customHeight="1" x14ac:dyDescent="0.2">
      <c r="H9807" s="36"/>
    </row>
    <row r="9808" spans="8:8" s="32" customFormat="1" ht="12.75" customHeight="1" x14ac:dyDescent="0.2">
      <c r="H9808" s="36"/>
    </row>
    <row r="9809" spans="8:8" s="32" customFormat="1" ht="12.75" customHeight="1" x14ac:dyDescent="0.2">
      <c r="H9809" s="36"/>
    </row>
    <row r="9810" spans="8:8" s="32" customFormat="1" ht="12.75" customHeight="1" x14ac:dyDescent="0.2">
      <c r="H9810" s="36"/>
    </row>
    <row r="9811" spans="8:8" s="32" customFormat="1" ht="12.75" customHeight="1" x14ac:dyDescent="0.2">
      <c r="H9811" s="36"/>
    </row>
    <row r="9812" spans="8:8" s="32" customFormat="1" ht="12.75" customHeight="1" x14ac:dyDescent="0.2">
      <c r="H9812" s="36"/>
    </row>
    <row r="9813" spans="8:8" s="32" customFormat="1" ht="12.75" customHeight="1" x14ac:dyDescent="0.2">
      <c r="H9813" s="36"/>
    </row>
    <row r="9814" spans="8:8" s="32" customFormat="1" ht="12.75" customHeight="1" x14ac:dyDescent="0.2">
      <c r="H9814" s="36"/>
    </row>
    <row r="9815" spans="8:8" s="32" customFormat="1" ht="12.75" customHeight="1" x14ac:dyDescent="0.2">
      <c r="H9815" s="36"/>
    </row>
    <row r="9816" spans="8:8" s="32" customFormat="1" ht="12.75" customHeight="1" x14ac:dyDescent="0.2">
      <c r="H9816" s="36"/>
    </row>
    <row r="9817" spans="8:8" s="32" customFormat="1" ht="12.75" customHeight="1" x14ac:dyDescent="0.2">
      <c r="H9817" s="36"/>
    </row>
    <row r="9818" spans="8:8" s="32" customFormat="1" ht="12.75" customHeight="1" x14ac:dyDescent="0.2">
      <c r="H9818" s="36"/>
    </row>
    <row r="9819" spans="8:8" s="32" customFormat="1" ht="12.75" customHeight="1" x14ac:dyDescent="0.2">
      <c r="H9819" s="36"/>
    </row>
    <row r="9820" spans="8:8" s="32" customFormat="1" ht="12.75" customHeight="1" x14ac:dyDescent="0.2">
      <c r="H9820" s="36"/>
    </row>
    <row r="9821" spans="8:8" s="32" customFormat="1" ht="12.75" customHeight="1" x14ac:dyDescent="0.2">
      <c r="H9821" s="36"/>
    </row>
    <row r="9822" spans="8:8" s="32" customFormat="1" ht="12.75" customHeight="1" x14ac:dyDescent="0.2">
      <c r="H9822" s="36"/>
    </row>
    <row r="9823" spans="8:8" s="32" customFormat="1" ht="12.75" customHeight="1" x14ac:dyDescent="0.2">
      <c r="H9823" s="36"/>
    </row>
    <row r="9824" spans="8:8" s="32" customFormat="1" ht="12.75" customHeight="1" x14ac:dyDescent="0.2">
      <c r="H9824" s="36"/>
    </row>
    <row r="9825" spans="8:8" s="32" customFormat="1" ht="12.75" customHeight="1" x14ac:dyDescent="0.2">
      <c r="H9825" s="36"/>
    </row>
    <row r="9826" spans="8:8" s="32" customFormat="1" ht="12.75" customHeight="1" x14ac:dyDescent="0.2">
      <c r="H9826" s="36"/>
    </row>
    <row r="9827" spans="8:8" s="32" customFormat="1" ht="12.75" customHeight="1" x14ac:dyDescent="0.2">
      <c r="H9827" s="36"/>
    </row>
    <row r="9828" spans="8:8" s="32" customFormat="1" ht="12.75" customHeight="1" x14ac:dyDescent="0.2">
      <c r="H9828" s="36"/>
    </row>
    <row r="9829" spans="8:8" s="32" customFormat="1" ht="12.75" customHeight="1" x14ac:dyDescent="0.2">
      <c r="H9829" s="36"/>
    </row>
    <row r="9830" spans="8:8" s="32" customFormat="1" ht="12.75" customHeight="1" x14ac:dyDescent="0.2">
      <c r="H9830" s="36"/>
    </row>
    <row r="9831" spans="8:8" s="32" customFormat="1" ht="12.75" customHeight="1" x14ac:dyDescent="0.2">
      <c r="H9831" s="36"/>
    </row>
    <row r="9832" spans="8:8" s="32" customFormat="1" ht="12.75" customHeight="1" x14ac:dyDescent="0.2">
      <c r="H9832" s="36"/>
    </row>
    <row r="9833" spans="8:8" s="32" customFormat="1" ht="12.75" customHeight="1" x14ac:dyDescent="0.2">
      <c r="H9833" s="36"/>
    </row>
    <row r="9834" spans="8:8" s="32" customFormat="1" ht="12.75" customHeight="1" x14ac:dyDescent="0.2">
      <c r="H9834" s="36"/>
    </row>
    <row r="9835" spans="8:8" s="32" customFormat="1" ht="12.75" customHeight="1" x14ac:dyDescent="0.2">
      <c r="H9835" s="36"/>
    </row>
    <row r="9836" spans="8:8" s="32" customFormat="1" ht="12.75" customHeight="1" x14ac:dyDescent="0.2">
      <c r="H9836" s="36"/>
    </row>
    <row r="9837" spans="8:8" s="32" customFormat="1" ht="12.75" customHeight="1" x14ac:dyDescent="0.2">
      <c r="H9837" s="36"/>
    </row>
    <row r="9838" spans="8:8" s="32" customFormat="1" ht="12.75" customHeight="1" x14ac:dyDescent="0.2">
      <c r="H9838" s="36"/>
    </row>
    <row r="9839" spans="8:8" s="32" customFormat="1" ht="12.75" customHeight="1" x14ac:dyDescent="0.2">
      <c r="H9839" s="36"/>
    </row>
    <row r="9840" spans="8:8" s="32" customFormat="1" ht="12.75" customHeight="1" x14ac:dyDescent="0.2">
      <c r="H9840" s="36"/>
    </row>
    <row r="9841" spans="8:8" s="32" customFormat="1" ht="12.75" customHeight="1" x14ac:dyDescent="0.2">
      <c r="H9841" s="36"/>
    </row>
    <row r="9842" spans="8:8" s="32" customFormat="1" ht="12.75" customHeight="1" x14ac:dyDescent="0.2">
      <c r="H9842" s="36"/>
    </row>
    <row r="9843" spans="8:8" s="32" customFormat="1" ht="12.75" customHeight="1" x14ac:dyDescent="0.2">
      <c r="H9843" s="36"/>
    </row>
    <row r="9844" spans="8:8" s="32" customFormat="1" ht="12.75" customHeight="1" x14ac:dyDescent="0.2">
      <c r="H9844" s="36"/>
    </row>
    <row r="9845" spans="8:8" s="32" customFormat="1" ht="12.75" customHeight="1" x14ac:dyDescent="0.2">
      <c r="H9845" s="36"/>
    </row>
    <row r="9846" spans="8:8" s="32" customFormat="1" ht="12.75" customHeight="1" x14ac:dyDescent="0.2">
      <c r="H9846" s="36"/>
    </row>
    <row r="9847" spans="8:8" s="32" customFormat="1" ht="12.75" customHeight="1" x14ac:dyDescent="0.2">
      <c r="H9847" s="36"/>
    </row>
    <row r="9848" spans="8:8" s="32" customFormat="1" ht="12.75" customHeight="1" x14ac:dyDescent="0.2">
      <c r="H9848" s="36"/>
    </row>
    <row r="9849" spans="8:8" s="32" customFormat="1" ht="12.75" customHeight="1" x14ac:dyDescent="0.2">
      <c r="H9849" s="36"/>
    </row>
    <row r="9850" spans="8:8" s="32" customFormat="1" ht="12.75" customHeight="1" x14ac:dyDescent="0.2">
      <c r="H9850" s="36"/>
    </row>
    <row r="9851" spans="8:8" s="32" customFormat="1" ht="12.75" customHeight="1" x14ac:dyDescent="0.2">
      <c r="H9851" s="36"/>
    </row>
    <row r="9852" spans="8:8" s="32" customFormat="1" ht="12.75" customHeight="1" x14ac:dyDescent="0.2">
      <c r="H9852" s="36"/>
    </row>
    <row r="9853" spans="8:8" s="32" customFormat="1" ht="12.75" customHeight="1" x14ac:dyDescent="0.2">
      <c r="H9853" s="36"/>
    </row>
    <row r="9854" spans="8:8" s="32" customFormat="1" ht="12.75" customHeight="1" x14ac:dyDescent="0.2">
      <c r="H9854" s="36"/>
    </row>
    <row r="9855" spans="8:8" s="32" customFormat="1" ht="12.75" customHeight="1" x14ac:dyDescent="0.2">
      <c r="H9855" s="36"/>
    </row>
    <row r="9856" spans="8:8" s="32" customFormat="1" ht="12.75" customHeight="1" x14ac:dyDescent="0.2">
      <c r="H9856" s="36"/>
    </row>
    <row r="9857" spans="8:8" s="32" customFormat="1" ht="12.75" customHeight="1" x14ac:dyDescent="0.2">
      <c r="H9857" s="36"/>
    </row>
    <row r="9858" spans="8:8" s="32" customFormat="1" ht="12.75" customHeight="1" x14ac:dyDescent="0.2">
      <c r="H9858" s="36"/>
    </row>
    <row r="9859" spans="8:8" s="32" customFormat="1" ht="12.75" customHeight="1" x14ac:dyDescent="0.2">
      <c r="H9859" s="36"/>
    </row>
    <row r="9860" spans="8:8" s="32" customFormat="1" ht="12.75" customHeight="1" x14ac:dyDescent="0.2">
      <c r="H9860" s="36"/>
    </row>
    <row r="9861" spans="8:8" s="32" customFormat="1" ht="12.75" customHeight="1" x14ac:dyDescent="0.2">
      <c r="H9861" s="36"/>
    </row>
    <row r="9862" spans="8:8" s="32" customFormat="1" ht="12.75" customHeight="1" x14ac:dyDescent="0.2">
      <c r="H9862" s="36"/>
    </row>
    <row r="9863" spans="8:8" s="32" customFormat="1" ht="12.75" customHeight="1" x14ac:dyDescent="0.2">
      <c r="H9863" s="36"/>
    </row>
    <row r="9864" spans="8:8" s="32" customFormat="1" ht="12.75" customHeight="1" x14ac:dyDescent="0.2">
      <c r="H9864" s="36"/>
    </row>
    <row r="9865" spans="8:8" s="32" customFormat="1" ht="12.75" customHeight="1" x14ac:dyDescent="0.2">
      <c r="H9865" s="36"/>
    </row>
    <row r="9866" spans="8:8" s="32" customFormat="1" ht="12.75" customHeight="1" x14ac:dyDescent="0.2">
      <c r="H9866" s="36"/>
    </row>
    <row r="9867" spans="8:8" s="32" customFormat="1" ht="12.75" customHeight="1" x14ac:dyDescent="0.2">
      <c r="H9867" s="36"/>
    </row>
    <row r="9868" spans="8:8" s="32" customFormat="1" ht="12.75" customHeight="1" x14ac:dyDescent="0.2">
      <c r="H9868" s="36"/>
    </row>
    <row r="9869" spans="8:8" s="32" customFormat="1" ht="12.75" customHeight="1" x14ac:dyDescent="0.2">
      <c r="H9869" s="36"/>
    </row>
    <row r="9870" spans="8:8" s="32" customFormat="1" ht="12.75" customHeight="1" x14ac:dyDescent="0.2">
      <c r="H9870" s="36"/>
    </row>
    <row r="9871" spans="8:8" s="32" customFormat="1" ht="12.75" customHeight="1" x14ac:dyDescent="0.2">
      <c r="H9871" s="36"/>
    </row>
    <row r="9872" spans="8:8" s="32" customFormat="1" ht="12.75" customHeight="1" x14ac:dyDescent="0.2">
      <c r="H9872" s="36"/>
    </row>
    <row r="9873" spans="8:8" s="32" customFormat="1" ht="12.75" customHeight="1" x14ac:dyDescent="0.2">
      <c r="H9873" s="36"/>
    </row>
    <row r="9874" spans="8:8" s="32" customFormat="1" ht="12.75" customHeight="1" x14ac:dyDescent="0.2">
      <c r="H9874" s="36"/>
    </row>
    <row r="9875" spans="8:8" s="32" customFormat="1" ht="12.75" customHeight="1" x14ac:dyDescent="0.2">
      <c r="H9875" s="36"/>
    </row>
    <row r="9876" spans="8:8" s="32" customFormat="1" ht="12.75" customHeight="1" x14ac:dyDescent="0.2">
      <c r="H9876" s="36"/>
    </row>
    <row r="9877" spans="8:8" s="32" customFormat="1" ht="12.75" customHeight="1" x14ac:dyDescent="0.2">
      <c r="H9877" s="36"/>
    </row>
    <row r="9878" spans="8:8" s="32" customFormat="1" ht="12.75" customHeight="1" x14ac:dyDescent="0.2">
      <c r="H9878" s="36"/>
    </row>
    <row r="9879" spans="8:8" s="32" customFormat="1" ht="12.75" customHeight="1" x14ac:dyDescent="0.2">
      <c r="H9879" s="36"/>
    </row>
    <row r="9880" spans="8:8" s="32" customFormat="1" ht="12.75" customHeight="1" x14ac:dyDescent="0.2">
      <c r="H9880" s="36"/>
    </row>
    <row r="9881" spans="8:8" s="32" customFormat="1" ht="12.75" customHeight="1" x14ac:dyDescent="0.2">
      <c r="H9881" s="36"/>
    </row>
    <row r="9882" spans="8:8" s="32" customFormat="1" ht="12.75" customHeight="1" x14ac:dyDescent="0.2">
      <c r="H9882" s="36"/>
    </row>
    <row r="9883" spans="8:8" s="32" customFormat="1" ht="12.75" customHeight="1" x14ac:dyDescent="0.2">
      <c r="H9883" s="36"/>
    </row>
    <row r="9884" spans="8:8" s="32" customFormat="1" ht="12.75" customHeight="1" x14ac:dyDescent="0.2">
      <c r="H9884" s="36"/>
    </row>
    <row r="9885" spans="8:8" s="32" customFormat="1" ht="12.75" customHeight="1" x14ac:dyDescent="0.2">
      <c r="H9885" s="36"/>
    </row>
    <row r="9886" spans="8:8" s="32" customFormat="1" ht="12.75" customHeight="1" x14ac:dyDescent="0.2">
      <c r="H9886" s="36"/>
    </row>
    <row r="9887" spans="8:8" s="32" customFormat="1" ht="12.75" customHeight="1" x14ac:dyDescent="0.2">
      <c r="H9887" s="36"/>
    </row>
    <row r="9888" spans="8:8" s="32" customFormat="1" ht="12.75" customHeight="1" x14ac:dyDescent="0.2">
      <c r="H9888" s="36"/>
    </row>
    <row r="9889" spans="8:8" s="32" customFormat="1" ht="12.75" customHeight="1" x14ac:dyDescent="0.2">
      <c r="H9889" s="36"/>
    </row>
    <row r="9890" spans="8:8" s="32" customFormat="1" ht="12.75" customHeight="1" x14ac:dyDescent="0.2">
      <c r="H9890" s="36"/>
    </row>
    <row r="9891" spans="8:8" s="32" customFormat="1" ht="12.75" customHeight="1" x14ac:dyDescent="0.2">
      <c r="H9891" s="36"/>
    </row>
    <row r="9892" spans="8:8" s="32" customFormat="1" ht="12.75" customHeight="1" x14ac:dyDescent="0.2">
      <c r="H9892" s="36"/>
    </row>
    <row r="9893" spans="8:8" s="32" customFormat="1" ht="12.75" customHeight="1" x14ac:dyDescent="0.2">
      <c r="H9893" s="36"/>
    </row>
    <row r="9894" spans="8:8" s="32" customFormat="1" ht="12.75" customHeight="1" x14ac:dyDescent="0.2">
      <c r="H9894" s="36"/>
    </row>
    <row r="9895" spans="8:8" s="32" customFormat="1" ht="12.75" customHeight="1" x14ac:dyDescent="0.2">
      <c r="H9895" s="36"/>
    </row>
    <row r="9896" spans="8:8" s="32" customFormat="1" ht="12.75" customHeight="1" x14ac:dyDescent="0.2">
      <c r="H9896" s="36"/>
    </row>
    <row r="9897" spans="8:8" s="32" customFormat="1" ht="12.75" customHeight="1" x14ac:dyDescent="0.2">
      <c r="H9897" s="36"/>
    </row>
    <row r="9898" spans="8:8" s="32" customFormat="1" ht="12.75" customHeight="1" x14ac:dyDescent="0.2">
      <c r="H9898" s="36"/>
    </row>
    <row r="9899" spans="8:8" s="32" customFormat="1" ht="12.75" customHeight="1" x14ac:dyDescent="0.2">
      <c r="H9899" s="36"/>
    </row>
    <row r="9900" spans="8:8" s="32" customFormat="1" ht="12.75" customHeight="1" x14ac:dyDescent="0.2">
      <c r="H9900" s="36"/>
    </row>
    <row r="9901" spans="8:8" s="32" customFormat="1" ht="12.75" customHeight="1" x14ac:dyDescent="0.2">
      <c r="H9901" s="36"/>
    </row>
    <row r="9902" spans="8:8" s="32" customFormat="1" ht="12.75" customHeight="1" x14ac:dyDescent="0.2">
      <c r="H9902" s="36"/>
    </row>
    <row r="9903" spans="8:8" s="32" customFormat="1" ht="12.75" customHeight="1" x14ac:dyDescent="0.2">
      <c r="H9903" s="36"/>
    </row>
    <row r="9904" spans="8:8" s="32" customFormat="1" ht="12.75" customHeight="1" x14ac:dyDescent="0.2">
      <c r="H9904" s="36"/>
    </row>
    <row r="9905" spans="8:8" s="32" customFormat="1" ht="12.75" customHeight="1" x14ac:dyDescent="0.2">
      <c r="H9905" s="36"/>
    </row>
    <row r="9906" spans="8:8" s="32" customFormat="1" ht="12.75" customHeight="1" x14ac:dyDescent="0.2">
      <c r="H9906" s="36"/>
    </row>
    <row r="9907" spans="8:8" s="32" customFormat="1" ht="12.75" customHeight="1" x14ac:dyDescent="0.2">
      <c r="H9907" s="36"/>
    </row>
    <row r="9908" spans="8:8" s="32" customFormat="1" ht="12.75" customHeight="1" x14ac:dyDescent="0.2">
      <c r="H9908" s="36"/>
    </row>
    <row r="9909" spans="8:8" s="32" customFormat="1" ht="12.75" customHeight="1" x14ac:dyDescent="0.2">
      <c r="H9909" s="36"/>
    </row>
    <row r="9910" spans="8:8" s="32" customFormat="1" ht="12.75" customHeight="1" x14ac:dyDescent="0.2">
      <c r="H9910" s="36"/>
    </row>
    <row r="9911" spans="8:8" s="32" customFormat="1" ht="12.75" customHeight="1" x14ac:dyDescent="0.2">
      <c r="H9911" s="36"/>
    </row>
    <row r="9912" spans="8:8" s="32" customFormat="1" ht="12.75" customHeight="1" x14ac:dyDescent="0.2">
      <c r="H9912" s="36"/>
    </row>
    <row r="9913" spans="8:8" s="32" customFormat="1" ht="12.75" customHeight="1" x14ac:dyDescent="0.2">
      <c r="H9913" s="36"/>
    </row>
    <row r="9914" spans="8:8" s="32" customFormat="1" ht="12.75" customHeight="1" x14ac:dyDescent="0.2">
      <c r="H9914" s="36"/>
    </row>
    <row r="9915" spans="8:8" s="32" customFormat="1" ht="12.75" customHeight="1" x14ac:dyDescent="0.2">
      <c r="H9915" s="36"/>
    </row>
    <row r="9916" spans="8:8" s="32" customFormat="1" ht="12.75" customHeight="1" x14ac:dyDescent="0.2">
      <c r="H9916" s="36"/>
    </row>
    <row r="9917" spans="8:8" s="32" customFormat="1" ht="12.75" customHeight="1" x14ac:dyDescent="0.2">
      <c r="H9917" s="36"/>
    </row>
    <row r="9918" spans="8:8" s="32" customFormat="1" ht="12.75" customHeight="1" x14ac:dyDescent="0.2">
      <c r="H9918" s="36"/>
    </row>
    <row r="9919" spans="8:8" s="32" customFormat="1" ht="12.75" customHeight="1" x14ac:dyDescent="0.2">
      <c r="H9919" s="36"/>
    </row>
    <row r="9920" spans="8:8" s="32" customFormat="1" ht="12.75" customHeight="1" x14ac:dyDescent="0.2">
      <c r="H9920" s="36"/>
    </row>
    <row r="9921" spans="8:8" s="32" customFormat="1" ht="12.75" customHeight="1" x14ac:dyDescent="0.2">
      <c r="H9921" s="36"/>
    </row>
    <row r="9922" spans="8:8" s="32" customFormat="1" ht="12.75" customHeight="1" x14ac:dyDescent="0.2">
      <c r="H9922" s="36"/>
    </row>
    <row r="9923" spans="8:8" s="32" customFormat="1" ht="12.75" customHeight="1" x14ac:dyDescent="0.2">
      <c r="H9923" s="36"/>
    </row>
    <row r="9924" spans="8:8" s="32" customFormat="1" ht="12.75" customHeight="1" x14ac:dyDescent="0.2">
      <c r="H9924" s="36"/>
    </row>
    <row r="9925" spans="8:8" s="32" customFormat="1" ht="12.75" customHeight="1" x14ac:dyDescent="0.2">
      <c r="H9925" s="36"/>
    </row>
    <row r="9926" spans="8:8" s="32" customFormat="1" ht="12.75" customHeight="1" x14ac:dyDescent="0.2">
      <c r="H9926" s="36"/>
    </row>
    <row r="9927" spans="8:8" s="32" customFormat="1" ht="12.75" customHeight="1" x14ac:dyDescent="0.2">
      <c r="H9927" s="36"/>
    </row>
    <row r="9928" spans="8:8" s="32" customFormat="1" ht="12.75" customHeight="1" x14ac:dyDescent="0.2">
      <c r="H9928" s="36"/>
    </row>
    <row r="9929" spans="8:8" s="32" customFormat="1" ht="12.75" customHeight="1" x14ac:dyDescent="0.2">
      <c r="H9929" s="36"/>
    </row>
    <row r="9930" spans="8:8" s="32" customFormat="1" ht="12.75" customHeight="1" x14ac:dyDescent="0.2">
      <c r="H9930" s="36"/>
    </row>
    <row r="9931" spans="8:8" s="32" customFormat="1" ht="12.75" customHeight="1" x14ac:dyDescent="0.2">
      <c r="H9931" s="36"/>
    </row>
    <row r="9932" spans="8:8" s="32" customFormat="1" ht="12.75" customHeight="1" x14ac:dyDescent="0.2">
      <c r="H9932" s="36"/>
    </row>
    <row r="9933" spans="8:8" s="32" customFormat="1" ht="12.75" customHeight="1" x14ac:dyDescent="0.2">
      <c r="H9933" s="36"/>
    </row>
    <row r="9934" spans="8:8" s="32" customFormat="1" ht="12.75" customHeight="1" x14ac:dyDescent="0.2">
      <c r="H9934" s="36"/>
    </row>
    <row r="9935" spans="8:8" s="32" customFormat="1" ht="12.75" customHeight="1" x14ac:dyDescent="0.2">
      <c r="H9935" s="36"/>
    </row>
    <row r="9936" spans="8:8" s="32" customFormat="1" ht="12.75" customHeight="1" x14ac:dyDescent="0.2">
      <c r="H9936" s="36"/>
    </row>
    <row r="9937" spans="8:8" s="32" customFormat="1" ht="12.75" customHeight="1" x14ac:dyDescent="0.2">
      <c r="H9937" s="36"/>
    </row>
    <row r="9938" spans="8:8" s="32" customFormat="1" ht="12.75" customHeight="1" x14ac:dyDescent="0.2">
      <c r="H9938" s="36"/>
    </row>
    <row r="9939" spans="8:8" s="32" customFormat="1" ht="12.75" customHeight="1" x14ac:dyDescent="0.2">
      <c r="H9939" s="36"/>
    </row>
    <row r="9940" spans="8:8" s="32" customFormat="1" ht="12.75" customHeight="1" x14ac:dyDescent="0.2">
      <c r="H9940" s="36"/>
    </row>
    <row r="9941" spans="8:8" s="32" customFormat="1" ht="12.75" customHeight="1" x14ac:dyDescent="0.2">
      <c r="H9941" s="36"/>
    </row>
    <row r="9942" spans="8:8" s="32" customFormat="1" ht="12.75" customHeight="1" x14ac:dyDescent="0.2">
      <c r="H9942" s="36"/>
    </row>
    <row r="9943" spans="8:8" s="32" customFormat="1" ht="12.75" customHeight="1" x14ac:dyDescent="0.2">
      <c r="H9943" s="36"/>
    </row>
    <row r="9944" spans="8:8" s="32" customFormat="1" ht="12.75" customHeight="1" x14ac:dyDescent="0.2">
      <c r="H9944" s="36"/>
    </row>
    <row r="9945" spans="8:8" s="32" customFormat="1" ht="12.75" customHeight="1" x14ac:dyDescent="0.2">
      <c r="H9945" s="36"/>
    </row>
    <row r="9946" spans="8:8" s="32" customFormat="1" ht="12.75" customHeight="1" x14ac:dyDescent="0.2">
      <c r="H9946" s="36"/>
    </row>
    <row r="9947" spans="8:8" s="32" customFormat="1" ht="12.75" customHeight="1" x14ac:dyDescent="0.2">
      <c r="H9947" s="36"/>
    </row>
    <row r="9948" spans="8:8" s="32" customFormat="1" ht="12.75" customHeight="1" x14ac:dyDescent="0.2">
      <c r="H9948" s="36"/>
    </row>
    <row r="9949" spans="8:8" s="32" customFormat="1" ht="12.75" customHeight="1" x14ac:dyDescent="0.2">
      <c r="H9949" s="36"/>
    </row>
    <row r="9950" spans="8:8" s="32" customFormat="1" ht="12.75" customHeight="1" x14ac:dyDescent="0.2">
      <c r="H9950" s="36"/>
    </row>
    <row r="9951" spans="8:8" s="32" customFormat="1" ht="12.75" customHeight="1" x14ac:dyDescent="0.2">
      <c r="H9951" s="36"/>
    </row>
    <row r="9952" spans="8:8" s="32" customFormat="1" ht="12.75" customHeight="1" x14ac:dyDescent="0.2">
      <c r="H9952" s="36"/>
    </row>
    <row r="9953" spans="8:8" s="32" customFormat="1" ht="12.75" customHeight="1" x14ac:dyDescent="0.2">
      <c r="H9953" s="36"/>
    </row>
    <row r="9954" spans="8:8" s="32" customFormat="1" ht="12.75" customHeight="1" x14ac:dyDescent="0.2">
      <c r="H9954" s="36"/>
    </row>
    <row r="9955" spans="8:8" s="32" customFormat="1" ht="12.75" customHeight="1" x14ac:dyDescent="0.2">
      <c r="H9955" s="36"/>
    </row>
    <row r="9956" spans="8:8" s="32" customFormat="1" ht="12.75" customHeight="1" x14ac:dyDescent="0.2">
      <c r="H9956" s="36"/>
    </row>
    <row r="9957" spans="8:8" s="32" customFormat="1" ht="12.75" customHeight="1" x14ac:dyDescent="0.2">
      <c r="H9957" s="36"/>
    </row>
    <row r="9958" spans="8:8" s="32" customFormat="1" ht="12.75" customHeight="1" x14ac:dyDescent="0.2">
      <c r="H9958" s="36"/>
    </row>
    <row r="9959" spans="8:8" s="32" customFormat="1" ht="12.75" customHeight="1" x14ac:dyDescent="0.2">
      <c r="H9959" s="36"/>
    </row>
    <row r="9960" spans="8:8" s="32" customFormat="1" ht="12.75" customHeight="1" x14ac:dyDescent="0.2">
      <c r="H9960" s="36"/>
    </row>
    <row r="9961" spans="8:8" s="32" customFormat="1" ht="12.75" customHeight="1" x14ac:dyDescent="0.2">
      <c r="H9961" s="36"/>
    </row>
    <row r="9962" spans="8:8" s="32" customFormat="1" ht="12.75" customHeight="1" x14ac:dyDescent="0.2">
      <c r="H9962" s="36"/>
    </row>
    <row r="9963" spans="8:8" s="32" customFormat="1" ht="12.75" customHeight="1" x14ac:dyDescent="0.2">
      <c r="H9963" s="36"/>
    </row>
    <row r="9964" spans="8:8" s="32" customFormat="1" ht="12.75" customHeight="1" x14ac:dyDescent="0.2">
      <c r="H9964" s="36"/>
    </row>
    <row r="9965" spans="8:8" s="32" customFormat="1" ht="12.75" customHeight="1" x14ac:dyDescent="0.2">
      <c r="H9965" s="36"/>
    </row>
    <row r="9966" spans="8:8" s="32" customFormat="1" ht="12.75" customHeight="1" x14ac:dyDescent="0.2">
      <c r="H9966" s="36"/>
    </row>
    <row r="9967" spans="8:8" s="32" customFormat="1" ht="12.75" customHeight="1" x14ac:dyDescent="0.2">
      <c r="H9967" s="36"/>
    </row>
    <row r="9968" spans="8:8" s="32" customFormat="1" ht="12.75" customHeight="1" x14ac:dyDescent="0.2">
      <c r="H9968" s="36"/>
    </row>
    <row r="9969" spans="8:8" s="32" customFormat="1" ht="12.75" customHeight="1" x14ac:dyDescent="0.2">
      <c r="H9969" s="36"/>
    </row>
    <row r="9970" spans="8:8" s="32" customFormat="1" ht="12.75" customHeight="1" x14ac:dyDescent="0.2">
      <c r="H9970" s="36"/>
    </row>
    <row r="9971" spans="8:8" s="32" customFormat="1" ht="12.75" customHeight="1" x14ac:dyDescent="0.2">
      <c r="H9971" s="36"/>
    </row>
    <row r="9972" spans="8:8" s="32" customFormat="1" ht="12.75" customHeight="1" x14ac:dyDescent="0.2">
      <c r="H9972" s="36"/>
    </row>
    <row r="9973" spans="8:8" s="32" customFormat="1" ht="12.75" customHeight="1" x14ac:dyDescent="0.2">
      <c r="H9973" s="36"/>
    </row>
    <row r="9974" spans="8:8" s="32" customFormat="1" ht="12.75" customHeight="1" x14ac:dyDescent="0.2">
      <c r="H9974" s="36"/>
    </row>
    <row r="9975" spans="8:8" s="32" customFormat="1" ht="12.75" customHeight="1" x14ac:dyDescent="0.2">
      <c r="H9975" s="36"/>
    </row>
    <row r="9976" spans="8:8" s="32" customFormat="1" ht="12.75" customHeight="1" x14ac:dyDescent="0.2">
      <c r="H9976" s="36"/>
    </row>
    <row r="9977" spans="8:8" s="32" customFormat="1" ht="12.75" customHeight="1" x14ac:dyDescent="0.2">
      <c r="H9977" s="36"/>
    </row>
    <row r="9978" spans="8:8" s="32" customFormat="1" ht="12.75" customHeight="1" x14ac:dyDescent="0.2">
      <c r="H9978" s="36"/>
    </row>
    <row r="9979" spans="8:8" s="32" customFormat="1" ht="12.75" customHeight="1" x14ac:dyDescent="0.2">
      <c r="H9979" s="36"/>
    </row>
    <row r="9980" spans="8:8" s="32" customFormat="1" ht="12.75" customHeight="1" x14ac:dyDescent="0.2">
      <c r="H9980" s="36"/>
    </row>
    <row r="9981" spans="8:8" s="32" customFormat="1" ht="12.75" customHeight="1" x14ac:dyDescent="0.2">
      <c r="H9981" s="36"/>
    </row>
    <row r="9982" spans="8:8" s="32" customFormat="1" ht="12.75" customHeight="1" x14ac:dyDescent="0.2">
      <c r="H9982" s="36"/>
    </row>
    <row r="9983" spans="8:8" s="32" customFormat="1" ht="12.75" customHeight="1" x14ac:dyDescent="0.2">
      <c r="H9983" s="36"/>
    </row>
    <row r="9984" spans="8:8" s="32" customFormat="1" ht="12.75" customHeight="1" x14ac:dyDescent="0.2">
      <c r="H9984" s="36"/>
    </row>
    <row r="9985" spans="8:8" s="32" customFormat="1" ht="12.75" customHeight="1" x14ac:dyDescent="0.2">
      <c r="H9985" s="36"/>
    </row>
    <row r="9986" spans="8:8" s="32" customFormat="1" ht="12.75" customHeight="1" x14ac:dyDescent="0.2">
      <c r="H9986" s="36"/>
    </row>
    <row r="9987" spans="8:8" s="32" customFormat="1" ht="12.75" customHeight="1" x14ac:dyDescent="0.2">
      <c r="H9987" s="36"/>
    </row>
    <row r="9988" spans="8:8" s="32" customFormat="1" ht="12.75" customHeight="1" x14ac:dyDescent="0.2">
      <c r="H9988" s="36"/>
    </row>
    <row r="9989" spans="8:8" s="32" customFormat="1" ht="12.75" customHeight="1" x14ac:dyDescent="0.2">
      <c r="H9989" s="36"/>
    </row>
    <row r="9990" spans="8:8" s="32" customFormat="1" ht="12.75" customHeight="1" x14ac:dyDescent="0.2">
      <c r="H9990" s="36"/>
    </row>
    <row r="9991" spans="8:8" s="32" customFormat="1" ht="12.75" customHeight="1" x14ac:dyDescent="0.2">
      <c r="H9991" s="36"/>
    </row>
    <row r="9992" spans="8:8" s="32" customFormat="1" ht="12.75" customHeight="1" x14ac:dyDescent="0.2">
      <c r="H9992" s="36"/>
    </row>
    <row r="9993" spans="8:8" s="32" customFormat="1" ht="12.75" customHeight="1" x14ac:dyDescent="0.2">
      <c r="H9993" s="36"/>
    </row>
    <row r="9994" spans="8:8" s="32" customFormat="1" ht="12.75" customHeight="1" x14ac:dyDescent="0.2">
      <c r="H9994" s="36"/>
    </row>
    <row r="9995" spans="8:8" s="32" customFormat="1" ht="12.75" customHeight="1" x14ac:dyDescent="0.2">
      <c r="H9995" s="36"/>
    </row>
    <row r="9996" spans="8:8" s="32" customFormat="1" ht="12.75" customHeight="1" x14ac:dyDescent="0.2">
      <c r="H9996" s="36"/>
    </row>
    <row r="9997" spans="8:8" s="32" customFormat="1" ht="12.75" customHeight="1" x14ac:dyDescent="0.2">
      <c r="H9997" s="36"/>
    </row>
    <row r="9998" spans="8:8" s="32" customFormat="1" ht="12.75" customHeight="1" x14ac:dyDescent="0.2">
      <c r="H9998" s="36"/>
    </row>
    <row r="9999" spans="8:8" s="32" customFormat="1" ht="12.75" customHeight="1" x14ac:dyDescent="0.2">
      <c r="H9999" s="36"/>
    </row>
    <row r="10000" spans="8:8" s="32" customFormat="1" ht="12.75" customHeight="1" x14ac:dyDescent="0.2">
      <c r="H10000" s="36"/>
    </row>
    <row r="10001" spans="8:8" s="32" customFormat="1" ht="12.75" customHeight="1" x14ac:dyDescent="0.2">
      <c r="H10001" s="36"/>
    </row>
    <row r="10002" spans="8:8" s="32" customFormat="1" ht="12.75" customHeight="1" x14ac:dyDescent="0.2">
      <c r="H10002" s="36"/>
    </row>
    <row r="10003" spans="8:8" s="32" customFormat="1" ht="12.75" customHeight="1" x14ac:dyDescent="0.2">
      <c r="H10003" s="36"/>
    </row>
    <row r="10004" spans="8:8" s="32" customFormat="1" ht="12.75" customHeight="1" x14ac:dyDescent="0.2">
      <c r="H10004" s="36"/>
    </row>
    <row r="10005" spans="8:8" s="32" customFormat="1" ht="12.75" customHeight="1" x14ac:dyDescent="0.2">
      <c r="H10005" s="36"/>
    </row>
    <row r="10006" spans="8:8" s="32" customFormat="1" ht="12.75" customHeight="1" x14ac:dyDescent="0.2">
      <c r="H10006" s="36"/>
    </row>
    <row r="10007" spans="8:8" s="32" customFormat="1" ht="12.75" customHeight="1" x14ac:dyDescent="0.2">
      <c r="H10007" s="36"/>
    </row>
    <row r="10008" spans="8:8" s="32" customFormat="1" ht="12.75" customHeight="1" x14ac:dyDescent="0.2">
      <c r="H10008" s="36"/>
    </row>
    <row r="10009" spans="8:8" s="32" customFormat="1" ht="12.75" customHeight="1" x14ac:dyDescent="0.2">
      <c r="H10009" s="36"/>
    </row>
    <row r="10010" spans="8:8" s="32" customFormat="1" ht="12.75" customHeight="1" x14ac:dyDescent="0.2">
      <c r="H10010" s="36"/>
    </row>
    <row r="10011" spans="8:8" s="32" customFormat="1" ht="12.75" customHeight="1" x14ac:dyDescent="0.2">
      <c r="H10011" s="36"/>
    </row>
    <row r="10012" spans="8:8" s="32" customFormat="1" ht="12.75" customHeight="1" x14ac:dyDescent="0.2">
      <c r="H10012" s="36"/>
    </row>
    <row r="10013" spans="8:8" s="32" customFormat="1" ht="12.75" customHeight="1" x14ac:dyDescent="0.2">
      <c r="H10013" s="36"/>
    </row>
    <row r="10014" spans="8:8" s="32" customFormat="1" ht="12.75" customHeight="1" x14ac:dyDescent="0.2">
      <c r="H10014" s="36"/>
    </row>
    <row r="10015" spans="8:8" s="32" customFormat="1" ht="12.75" customHeight="1" x14ac:dyDescent="0.2">
      <c r="H10015" s="36"/>
    </row>
    <row r="10016" spans="8:8" s="32" customFormat="1" ht="12.75" customHeight="1" x14ac:dyDescent="0.2">
      <c r="H10016" s="36"/>
    </row>
    <row r="10017" spans="8:8" s="32" customFormat="1" ht="12.75" customHeight="1" x14ac:dyDescent="0.2">
      <c r="H10017" s="36"/>
    </row>
    <row r="10018" spans="8:8" s="32" customFormat="1" ht="12.75" customHeight="1" x14ac:dyDescent="0.2">
      <c r="H10018" s="36"/>
    </row>
    <row r="10019" spans="8:8" s="32" customFormat="1" ht="12.75" customHeight="1" x14ac:dyDescent="0.2">
      <c r="H10019" s="36"/>
    </row>
    <row r="10020" spans="8:8" s="32" customFormat="1" ht="12.75" customHeight="1" x14ac:dyDescent="0.2">
      <c r="H10020" s="36"/>
    </row>
    <row r="10021" spans="8:8" s="32" customFormat="1" ht="12.75" customHeight="1" x14ac:dyDescent="0.2">
      <c r="H10021" s="36"/>
    </row>
    <row r="10022" spans="8:8" s="32" customFormat="1" ht="12.75" customHeight="1" x14ac:dyDescent="0.2">
      <c r="H10022" s="36"/>
    </row>
    <row r="10023" spans="8:8" s="32" customFormat="1" ht="12.75" customHeight="1" x14ac:dyDescent="0.2">
      <c r="H10023" s="36"/>
    </row>
    <row r="10024" spans="8:8" s="32" customFormat="1" ht="12.75" customHeight="1" x14ac:dyDescent="0.2">
      <c r="H10024" s="36"/>
    </row>
    <row r="10025" spans="8:8" s="32" customFormat="1" ht="12.75" customHeight="1" x14ac:dyDescent="0.2">
      <c r="H10025" s="36"/>
    </row>
    <row r="10026" spans="8:8" s="32" customFormat="1" ht="12.75" customHeight="1" x14ac:dyDescent="0.2">
      <c r="H10026" s="36"/>
    </row>
    <row r="10027" spans="8:8" s="32" customFormat="1" ht="12.75" customHeight="1" x14ac:dyDescent="0.2">
      <c r="H10027" s="36"/>
    </row>
    <row r="10028" spans="8:8" s="32" customFormat="1" ht="12.75" customHeight="1" x14ac:dyDescent="0.2">
      <c r="H10028" s="36"/>
    </row>
    <row r="10029" spans="8:8" s="32" customFormat="1" ht="12.75" customHeight="1" x14ac:dyDescent="0.2">
      <c r="H10029" s="36"/>
    </row>
    <row r="10030" spans="8:8" s="32" customFormat="1" ht="12.75" customHeight="1" x14ac:dyDescent="0.2">
      <c r="H10030" s="36"/>
    </row>
    <row r="10031" spans="8:8" s="32" customFormat="1" ht="12.75" customHeight="1" x14ac:dyDescent="0.2">
      <c r="H10031" s="36"/>
    </row>
    <row r="10032" spans="8:8" s="32" customFormat="1" ht="12.75" customHeight="1" x14ac:dyDescent="0.2">
      <c r="H10032" s="36"/>
    </row>
    <row r="10033" spans="8:8" s="32" customFormat="1" ht="12.75" customHeight="1" x14ac:dyDescent="0.2">
      <c r="H10033" s="36"/>
    </row>
    <row r="10034" spans="8:8" s="32" customFormat="1" ht="12.75" customHeight="1" x14ac:dyDescent="0.2">
      <c r="H10034" s="36"/>
    </row>
    <row r="10035" spans="8:8" s="32" customFormat="1" ht="12.75" customHeight="1" x14ac:dyDescent="0.2">
      <c r="H10035" s="36"/>
    </row>
    <row r="10036" spans="8:8" s="32" customFormat="1" ht="12.75" customHeight="1" x14ac:dyDescent="0.2">
      <c r="H10036" s="36"/>
    </row>
    <row r="10037" spans="8:8" s="32" customFormat="1" ht="12.75" customHeight="1" x14ac:dyDescent="0.2">
      <c r="H10037" s="36"/>
    </row>
    <row r="10038" spans="8:8" s="32" customFormat="1" ht="12.75" customHeight="1" x14ac:dyDescent="0.2">
      <c r="H10038" s="36"/>
    </row>
    <row r="10039" spans="8:8" s="32" customFormat="1" ht="12.75" customHeight="1" x14ac:dyDescent="0.2">
      <c r="H10039" s="36"/>
    </row>
    <row r="10040" spans="8:8" s="32" customFormat="1" ht="12.75" customHeight="1" x14ac:dyDescent="0.2">
      <c r="H10040" s="36"/>
    </row>
    <row r="10041" spans="8:8" s="32" customFormat="1" ht="12.75" customHeight="1" x14ac:dyDescent="0.2">
      <c r="H10041" s="36"/>
    </row>
    <row r="10042" spans="8:8" s="32" customFormat="1" ht="12.75" customHeight="1" x14ac:dyDescent="0.2">
      <c r="H10042" s="36"/>
    </row>
    <row r="10043" spans="8:8" s="32" customFormat="1" ht="12.75" customHeight="1" x14ac:dyDescent="0.2">
      <c r="H10043" s="36"/>
    </row>
    <row r="10044" spans="8:8" s="32" customFormat="1" ht="12.75" customHeight="1" x14ac:dyDescent="0.2">
      <c r="H10044" s="36"/>
    </row>
    <row r="10045" spans="8:8" s="32" customFormat="1" ht="12.75" customHeight="1" x14ac:dyDescent="0.2">
      <c r="H10045" s="36"/>
    </row>
    <row r="10046" spans="8:8" s="32" customFormat="1" ht="12.75" customHeight="1" x14ac:dyDescent="0.2">
      <c r="H10046" s="36"/>
    </row>
    <row r="10047" spans="8:8" s="32" customFormat="1" ht="12.75" customHeight="1" x14ac:dyDescent="0.2">
      <c r="H10047" s="36"/>
    </row>
    <row r="10048" spans="8:8" s="32" customFormat="1" ht="12.75" customHeight="1" x14ac:dyDescent="0.2">
      <c r="H10048" s="36"/>
    </row>
    <row r="10049" spans="8:8" s="32" customFormat="1" ht="12.75" customHeight="1" x14ac:dyDescent="0.2">
      <c r="H10049" s="36"/>
    </row>
    <row r="10050" spans="8:8" s="32" customFormat="1" ht="12.75" customHeight="1" x14ac:dyDescent="0.2">
      <c r="H10050" s="36"/>
    </row>
    <row r="10051" spans="8:8" s="32" customFormat="1" ht="12.75" customHeight="1" x14ac:dyDescent="0.2">
      <c r="H10051" s="36"/>
    </row>
    <row r="10052" spans="8:8" s="32" customFormat="1" ht="12.75" customHeight="1" x14ac:dyDescent="0.2">
      <c r="H10052" s="36"/>
    </row>
    <row r="10053" spans="8:8" s="32" customFormat="1" ht="12.75" customHeight="1" x14ac:dyDescent="0.2">
      <c r="H10053" s="36"/>
    </row>
    <row r="10054" spans="8:8" s="32" customFormat="1" ht="12.75" customHeight="1" x14ac:dyDescent="0.2">
      <c r="H10054" s="36"/>
    </row>
    <row r="10055" spans="8:8" s="32" customFormat="1" ht="12.75" customHeight="1" x14ac:dyDescent="0.2">
      <c r="H10055" s="36"/>
    </row>
    <row r="10056" spans="8:8" s="32" customFormat="1" ht="12.75" customHeight="1" x14ac:dyDescent="0.2">
      <c r="H10056" s="36"/>
    </row>
    <row r="10057" spans="8:8" s="32" customFormat="1" ht="12.75" customHeight="1" x14ac:dyDescent="0.2">
      <c r="H10057" s="36"/>
    </row>
    <row r="10058" spans="8:8" s="32" customFormat="1" ht="12.75" customHeight="1" x14ac:dyDescent="0.2">
      <c r="H10058" s="36"/>
    </row>
    <row r="10059" spans="8:8" s="32" customFormat="1" ht="12.75" customHeight="1" x14ac:dyDescent="0.2">
      <c r="H10059" s="36"/>
    </row>
    <row r="10060" spans="8:8" s="32" customFormat="1" ht="12.75" customHeight="1" x14ac:dyDescent="0.2">
      <c r="H10060" s="36"/>
    </row>
    <row r="10061" spans="8:8" s="32" customFormat="1" ht="12.75" customHeight="1" x14ac:dyDescent="0.2">
      <c r="H10061" s="36"/>
    </row>
    <row r="10062" spans="8:8" s="32" customFormat="1" ht="12.75" customHeight="1" x14ac:dyDescent="0.2">
      <c r="H10062" s="36"/>
    </row>
    <row r="10063" spans="8:8" s="32" customFormat="1" ht="12.75" customHeight="1" x14ac:dyDescent="0.2">
      <c r="H10063" s="36"/>
    </row>
    <row r="10064" spans="8:8" s="32" customFormat="1" ht="12.75" customHeight="1" x14ac:dyDescent="0.2">
      <c r="H10064" s="36"/>
    </row>
    <row r="10065" spans="8:8" s="32" customFormat="1" ht="12.75" customHeight="1" x14ac:dyDescent="0.2">
      <c r="H10065" s="36"/>
    </row>
    <row r="10066" spans="8:8" s="32" customFormat="1" ht="12.75" customHeight="1" x14ac:dyDescent="0.2">
      <c r="H10066" s="36"/>
    </row>
    <row r="10067" spans="8:8" s="32" customFormat="1" ht="12.75" customHeight="1" x14ac:dyDescent="0.2">
      <c r="H10067" s="36"/>
    </row>
    <row r="10068" spans="8:8" s="32" customFormat="1" ht="12.75" customHeight="1" x14ac:dyDescent="0.2">
      <c r="H10068" s="36"/>
    </row>
    <row r="10069" spans="8:8" s="32" customFormat="1" ht="12.75" customHeight="1" x14ac:dyDescent="0.2">
      <c r="H10069" s="36"/>
    </row>
    <row r="10070" spans="8:8" s="32" customFormat="1" ht="12.75" customHeight="1" x14ac:dyDescent="0.2">
      <c r="H10070" s="36"/>
    </row>
    <row r="10071" spans="8:8" s="32" customFormat="1" ht="12.75" customHeight="1" x14ac:dyDescent="0.2">
      <c r="H10071" s="36"/>
    </row>
    <row r="10072" spans="8:8" s="32" customFormat="1" ht="12.75" customHeight="1" x14ac:dyDescent="0.2">
      <c r="H10072" s="36"/>
    </row>
    <row r="10073" spans="8:8" s="32" customFormat="1" ht="12.75" customHeight="1" x14ac:dyDescent="0.2">
      <c r="H10073" s="36"/>
    </row>
    <row r="10074" spans="8:8" s="32" customFormat="1" ht="12.75" customHeight="1" x14ac:dyDescent="0.2">
      <c r="H10074" s="36"/>
    </row>
    <row r="10075" spans="8:8" s="32" customFormat="1" ht="12.75" customHeight="1" x14ac:dyDescent="0.2">
      <c r="H10075" s="36"/>
    </row>
    <row r="10076" spans="8:8" s="32" customFormat="1" ht="12.75" customHeight="1" x14ac:dyDescent="0.2">
      <c r="H10076" s="36"/>
    </row>
    <row r="10077" spans="8:8" s="32" customFormat="1" ht="12.75" customHeight="1" x14ac:dyDescent="0.2">
      <c r="H10077" s="36"/>
    </row>
    <row r="10078" spans="8:8" s="32" customFormat="1" ht="12.75" customHeight="1" x14ac:dyDescent="0.2">
      <c r="H10078" s="36"/>
    </row>
    <row r="10079" spans="8:8" s="32" customFormat="1" ht="12.75" customHeight="1" x14ac:dyDescent="0.2">
      <c r="H10079" s="36"/>
    </row>
    <row r="10080" spans="8:8" s="32" customFormat="1" ht="12.75" customHeight="1" x14ac:dyDescent="0.2">
      <c r="H10080" s="36"/>
    </row>
    <row r="10081" spans="8:8" s="32" customFormat="1" ht="12.75" customHeight="1" x14ac:dyDescent="0.2">
      <c r="H10081" s="36"/>
    </row>
    <row r="10082" spans="8:8" s="32" customFormat="1" ht="12.75" customHeight="1" x14ac:dyDescent="0.2">
      <c r="H10082" s="36"/>
    </row>
    <row r="10083" spans="8:8" s="32" customFormat="1" ht="12.75" customHeight="1" x14ac:dyDescent="0.2">
      <c r="H10083" s="36"/>
    </row>
    <row r="10084" spans="8:8" s="32" customFormat="1" ht="12.75" customHeight="1" x14ac:dyDescent="0.2">
      <c r="H10084" s="36"/>
    </row>
    <row r="10085" spans="8:8" s="32" customFormat="1" ht="12.75" customHeight="1" x14ac:dyDescent="0.2">
      <c r="H10085" s="36"/>
    </row>
    <row r="10086" spans="8:8" s="32" customFormat="1" ht="12.75" customHeight="1" x14ac:dyDescent="0.2">
      <c r="H10086" s="36"/>
    </row>
    <row r="10087" spans="8:8" s="32" customFormat="1" ht="12.75" customHeight="1" x14ac:dyDescent="0.2">
      <c r="H10087" s="36"/>
    </row>
    <row r="10088" spans="8:8" s="32" customFormat="1" ht="12.75" customHeight="1" x14ac:dyDescent="0.2">
      <c r="H10088" s="36"/>
    </row>
    <row r="10089" spans="8:8" s="32" customFormat="1" ht="12.75" customHeight="1" x14ac:dyDescent="0.2">
      <c r="H10089" s="36"/>
    </row>
    <row r="10090" spans="8:8" s="32" customFormat="1" ht="12.75" customHeight="1" x14ac:dyDescent="0.2">
      <c r="H10090" s="36"/>
    </row>
    <row r="10091" spans="8:8" s="32" customFormat="1" ht="12.75" customHeight="1" x14ac:dyDescent="0.2">
      <c r="H10091" s="36"/>
    </row>
    <row r="10092" spans="8:8" s="32" customFormat="1" ht="12.75" customHeight="1" x14ac:dyDescent="0.2">
      <c r="H10092" s="36"/>
    </row>
    <row r="10093" spans="8:8" s="32" customFormat="1" ht="12.75" customHeight="1" x14ac:dyDescent="0.2">
      <c r="H10093" s="36"/>
    </row>
    <row r="10094" spans="8:8" s="32" customFormat="1" ht="12.75" customHeight="1" x14ac:dyDescent="0.2">
      <c r="H10094" s="36"/>
    </row>
    <row r="10095" spans="8:8" s="32" customFormat="1" ht="12.75" customHeight="1" x14ac:dyDescent="0.2">
      <c r="H10095" s="36"/>
    </row>
    <row r="10096" spans="8:8" s="32" customFormat="1" ht="12.75" customHeight="1" x14ac:dyDescent="0.2">
      <c r="H10096" s="36"/>
    </row>
    <row r="10097" spans="8:8" s="32" customFormat="1" ht="12.75" customHeight="1" x14ac:dyDescent="0.2">
      <c r="H10097" s="36"/>
    </row>
    <row r="10098" spans="8:8" s="32" customFormat="1" ht="12.75" customHeight="1" x14ac:dyDescent="0.2">
      <c r="H10098" s="36"/>
    </row>
    <row r="10099" spans="8:8" s="32" customFormat="1" ht="12.75" customHeight="1" x14ac:dyDescent="0.2">
      <c r="H10099" s="36"/>
    </row>
    <row r="10100" spans="8:8" s="32" customFormat="1" ht="12.75" customHeight="1" x14ac:dyDescent="0.2">
      <c r="H10100" s="36"/>
    </row>
    <row r="10101" spans="8:8" s="32" customFormat="1" ht="12.75" customHeight="1" x14ac:dyDescent="0.2">
      <c r="H10101" s="36"/>
    </row>
    <row r="10102" spans="8:8" s="32" customFormat="1" ht="12.75" customHeight="1" x14ac:dyDescent="0.2">
      <c r="H10102" s="36"/>
    </row>
    <row r="10103" spans="8:8" s="32" customFormat="1" ht="12.75" customHeight="1" x14ac:dyDescent="0.2">
      <c r="H10103" s="36"/>
    </row>
    <row r="10104" spans="8:8" s="32" customFormat="1" ht="12.75" customHeight="1" x14ac:dyDescent="0.2">
      <c r="H10104" s="36"/>
    </row>
    <row r="10105" spans="8:8" s="32" customFormat="1" ht="12.75" customHeight="1" x14ac:dyDescent="0.2">
      <c r="H10105" s="36"/>
    </row>
    <row r="10106" spans="8:8" s="32" customFormat="1" ht="12.75" customHeight="1" x14ac:dyDescent="0.2">
      <c r="H10106" s="36"/>
    </row>
    <row r="10107" spans="8:8" s="32" customFormat="1" ht="12.75" customHeight="1" x14ac:dyDescent="0.2">
      <c r="H10107" s="36"/>
    </row>
    <row r="10108" spans="8:8" s="32" customFormat="1" ht="12.75" customHeight="1" x14ac:dyDescent="0.2">
      <c r="H10108" s="36"/>
    </row>
    <row r="10109" spans="8:8" s="32" customFormat="1" ht="12.75" customHeight="1" x14ac:dyDescent="0.2">
      <c r="H10109" s="36"/>
    </row>
    <row r="10110" spans="8:8" s="32" customFormat="1" ht="12.75" customHeight="1" x14ac:dyDescent="0.2">
      <c r="H10110" s="36"/>
    </row>
    <row r="10111" spans="8:8" s="32" customFormat="1" ht="12.75" customHeight="1" x14ac:dyDescent="0.2">
      <c r="H10111" s="36"/>
    </row>
    <row r="10112" spans="8:8" s="32" customFormat="1" ht="12.75" customHeight="1" x14ac:dyDescent="0.2">
      <c r="H10112" s="36"/>
    </row>
    <row r="10113" spans="8:8" s="32" customFormat="1" ht="12.75" customHeight="1" x14ac:dyDescent="0.2">
      <c r="H10113" s="36"/>
    </row>
    <row r="10114" spans="8:8" s="32" customFormat="1" ht="12.75" customHeight="1" x14ac:dyDescent="0.2">
      <c r="H10114" s="36"/>
    </row>
    <row r="10115" spans="8:8" s="32" customFormat="1" ht="12.75" customHeight="1" x14ac:dyDescent="0.2">
      <c r="H10115" s="36"/>
    </row>
    <row r="10116" spans="8:8" s="32" customFormat="1" ht="12.75" customHeight="1" x14ac:dyDescent="0.2">
      <c r="H10116" s="36"/>
    </row>
    <row r="10117" spans="8:8" s="32" customFormat="1" ht="12.75" customHeight="1" x14ac:dyDescent="0.2">
      <c r="H10117" s="36"/>
    </row>
    <row r="10118" spans="8:8" s="32" customFormat="1" ht="12.75" customHeight="1" x14ac:dyDescent="0.2">
      <c r="H10118" s="36"/>
    </row>
    <row r="10119" spans="8:8" s="32" customFormat="1" ht="12.75" customHeight="1" x14ac:dyDescent="0.2">
      <c r="H10119" s="36"/>
    </row>
    <row r="10120" spans="8:8" s="32" customFormat="1" ht="12.75" customHeight="1" x14ac:dyDescent="0.2">
      <c r="H10120" s="36"/>
    </row>
    <row r="10121" spans="8:8" s="32" customFormat="1" ht="12.75" customHeight="1" x14ac:dyDescent="0.2">
      <c r="H10121" s="36"/>
    </row>
    <row r="10122" spans="8:8" s="32" customFormat="1" ht="12.75" customHeight="1" x14ac:dyDescent="0.2">
      <c r="H10122" s="36"/>
    </row>
    <row r="10123" spans="8:8" s="32" customFormat="1" ht="12.75" customHeight="1" x14ac:dyDescent="0.2">
      <c r="H10123" s="36"/>
    </row>
    <row r="10124" spans="8:8" s="32" customFormat="1" ht="12.75" customHeight="1" x14ac:dyDescent="0.2">
      <c r="H10124" s="36"/>
    </row>
    <row r="10125" spans="8:8" s="32" customFormat="1" ht="12.75" customHeight="1" x14ac:dyDescent="0.2">
      <c r="H10125" s="36"/>
    </row>
    <row r="10126" spans="8:8" s="32" customFormat="1" ht="12.75" customHeight="1" x14ac:dyDescent="0.2">
      <c r="H10126" s="36"/>
    </row>
    <row r="10127" spans="8:8" s="32" customFormat="1" ht="12.75" customHeight="1" x14ac:dyDescent="0.2">
      <c r="H10127" s="36"/>
    </row>
    <row r="10128" spans="8:8" s="32" customFormat="1" ht="12.75" customHeight="1" x14ac:dyDescent="0.2">
      <c r="H10128" s="36"/>
    </row>
    <row r="10129" spans="8:8" s="32" customFormat="1" ht="12.75" customHeight="1" x14ac:dyDescent="0.2">
      <c r="H10129" s="36"/>
    </row>
    <row r="10130" spans="8:8" s="32" customFormat="1" ht="12.75" customHeight="1" x14ac:dyDescent="0.2">
      <c r="H10130" s="36"/>
    </row>
    <row r="10131" spans="8:8" s="32" customFormat="1" ht="12.75" customHeight="1" x14ac:dyDescent="0.2">
      <c r="H10131" s="36"/>
    </row>
    <row r="10132" spans="8:8" s="32" customFormat="1" ht="12.75" customHeight="1" x14ac:dyDescent="0.2">
      <c r="H10132" s="36"/>
    </row>
    <row r="10133" spans="8:8" s="32" customFormat="1" ht="12.75" customHeight="1" x14ac:dyDescent="0.2">
      <c r="H10133" s="36"/>
    </row>
    <row r="10134" spans="8:8" s="32" customFormat="1" ht="12.75" customHeight="1" x14ac:dyDescent="0.2">
      <c r="H10134" s="36"/>
    </row>
    <row r="10135" spans="8:8" s="32" customFormat="1" ht="12.75" customHeight="1" x14ac:dyDescent="0.2">
      <c r="H10135" s="36"/>
    </row>
    <row r="10136" spans="8:8" s="32" customFormat="1" ht="12.75" customHeight="1" x14ac:dyDescent="0.2">
      <c r="H10136" s="36"/>
    </row>
    <row r="10137" spans="8:8" s="32" customFormat="1" ht="12.75" customHeight="1" x14ac:dyDescent="0.2">
      <c r="H10137" s="36"/>
    </row>
    <row r="10138" spans="8:8" s="32" customFormat="1" ht="12.75" customHeight="1" x14ac:dyDescent="0.2">
      <c r="H10138" s="36"/>
    </row>
    <row r="10139" spans="8:8" s="32" customFormat="1" ht="12.75" customHeight="1" x14ac:dyDescent="0.2">
      <c r="H10139" s="36"/>
    </row>
    <row r="10140" spans="8:8" s="32" customFormat="1" ht="12.75" customHeight="1" x14ac:dyDescent="0.2">
      <c r="H10140" s="36"/>
    </row>
    <row r="10141" spans="8:8" s="32" customFormat="1" ht="12.75" customHeight="1" x14ac:dyDescent="0.2">
      <c r="H10141" s="36"/>
    </row>
    <row r="10142" spans="8:8" s="32" customFormat="1" ht="12.75" customHeight="1" x14ac:dyDescent="0.2">
      <c r="H10142" s="36"/>
    </row>
    <row r="10143" spans="8:8" s="32" customFormat="1" ht="12.75" customHeight="1" x14ac:dyDescent="0.2">
      <c r="H10143" s="36"/>
    </row>
    <row r="10144" spans="8:8" s="32" customFormat="1" ht="12.75" customHeight="1" x14ac:dyDescent="0.2">
      <c r="H10144" s="36"/>
    </row>
    <row r="10145" spans="8:8" s="32" customFormat="1" ht="12.75" customHeight="1" x14ac:dyDescent="0.2">
      <c r="H10145" s="36"/>
    </row>
    <row r="10146" spans="8:8" s="32" customFormat="1" ht="12.75" customHeight="1" x14ac:dyDescent="0.2">
      <c r="H10146" s="36"/>
    </row>
    <row r="10147" spans="8:8" s="32" customFormat="1" ht="12.75" customHeight="1" x14ac:dyDescent="0.2">
      <c r="H10147" s="36"/>
    </row>
    <row r="10148" spans="8:8" s="32" customFormat="1" ht="12.75" customHeight="1" x14ac:dyDescent="0.2">
      <c r="H10148" s="36"/>
    </row>
    <row r="10149" spans="8:8" s="32" customFormat="1" ht="12.75" customHeight="1" x14ac:dyDescent="0.2">
      <c r="H10149" s="36"/>
    </row>
    <row r="10150" spans="8:8" s="32" customFormat="1" ht="12.75" customHeight="1" x14ac:dyDescent="0.2">
      <c r="H10150" s="36"/>
    </row>
    <row r="10151" spans="8:8" s="32" customFormat="1" ht="12.75" customHeight="1" x14ac:dyDescent="0.2">
      <c r="H10151" s="36"/>
    </row>
    <row r="10152" spans="8:8" s="32" customFormat="1" ht="12.75" customHeight="1" x14ac:dyDescent="0.2">
      <c r="H10152" s="36"/>
    </row>
    <row r="10153" spans="8:8" s="32" customFormat="1" ht="12.75" customHeight="1" x14ac:dyDescent="0.2">
      <c r="H10153" s="36"/>
    </row>
    <row r="10154" spans="8:8" s="32" customFormat="1" ht="12.75" customHeight="1" x14ac:dyDescent="0.2">
      <c r="H10154" s="36"/>
    </row>
    <row r="10155" spans="8:8" s="32" customFormat="1" ht="12.75" customHeight="1" x14ac:dyDescent="0.2">
      <c r="H10155" s="36"/>
    </row>
    <row r="10156" spans="8:8" s="32" customFormat="1" ht="12.75" customHeight="1" x14ac:dyDescent="0.2">
      <c r="H10156" s="36"/>
    </row>
    <row r="10157" spans="8:8" s="32" customFormat="1" ht="12.75" customHeight="1" x14ac:dyDescent="0.2">
      <c r="H10157" s="36"/>
    </row>
    <row r="10158" spans="8:8" s="32" customFormat="1" ht="12.75" customHeight="1" x14ac:dyDescent="0.2">
      <c r="H10158" s="36"/>
    </row>
    <row r="10159" spans="8:8" s="32" customFormat="1" ht="12.75" customHeight="1" x14ac:dyDescent="0.2">
      <c r="H10159" s="36"/>
    </row>
    <row r="10160" spans="8:8" s="32" customFormat="1" ht="12.75" customHeight="1" x14ac:dyDescent="0.2">
      <c r="H10160" s="36"/>
    </row>
    <row r="10161" spans="8:8" s="32" customFormat="1" ht="12.75" customHeight="1" x14ac:dyDescent="0.2">
      <c r="H10161" s="36"/>
    </row>
    <row r="10162" spans="8:8" s="32" customFormat="1" ht="12.75" customHeight="1" x14ac:dyDescent="0.2">
      <c r="H10162" s="36"/>
    </row>
    <row r="10163" spans="8:8" s="32" customFormat="1" ht="12.75" customHeight="1" x14ac:dyDescent="0.2">
      <c r="H10163" s="36"/>
    </row>
    <row r="10164" spans="8:8" s="32" customFormat="1" ht="12.75" customHeight="1" x14ac:dyDescent="0.2">
      <c r="H10164" s="36"/>
    </row>
    <row r="10165" spans="8:8" s="32" customFormat="1" ht="12.75" customHeight="1" x14ac:dyDescent="0.2">
      <c r="H10165" s="36"/>
    </row>
    <row r="10166" spans="8:8" s="32" customFormat="1" ht="12.75" customHeight="1" x14ac:dyDescent="0.2">
      <c r="H10166" s="36"/>
    </row>
    <row r="10167" spans="8:8" s="32" customFormat="1" ht="12.75" customHeight="1" x14ac:dyDescent="0.2">
      <c r="H10167" s="36"/>
    </row>
    <row r="10168" spans="8:8" s="32" customFormat="1" ht="12.75" customHeight="1" x14ac:dyDescent="0.2">
      <c r="H10168" s="36"/>
    </row>
    <row r="10169" spans="8:8" s="32" customFormat="1" ht="12.75" customHeight="1" x14ac:dyDescent="0.2">
      <c r="H10169" s="36"/>
    </row>
    <row r="10170" spans="8:8" s="32" customFormat="1" ht="12.75" customHeight="1" x14ac:dyDescent="0.2">
      <c r="H10170" s="36"/>
    </row>
    <row r="10171" spans="8:8" s="32" customFormat="1" ht="12.75" customHeight="1" x14ac:dyDescent="0.2">
      <c r="H10171" s="36"/>
    </row>
    <row r="10172" spans="8:8" s="32" customFormat="1" ht="12.75" customHeight="1" x14ac:dyDescent="0.2">
      <c r="H10172" s="36"/>
    </row>
    <row r="10173" spans="8:8" s="32" customFormat="1" ht="12.75" customHeight="1" x14ac:dyDescent="0.2">
      <c r="H10173" s="36"/>
    </row>
    <row r="10174" spans="8:8" s="32" customFormat="1" ht="12.75" customHeight="1" x14ac:dyDescent="0.2">
      <c r="H10174" s="36"/>
    </row>
    <row r="10175" spans="8:8" s="32" customFormat="1" ht="12.75" customHeight="1" x14ac:dyDescent="0.2">
      <c r="H10175" s="36"/>
    </row>
    <row r="10176" spans="8:8" s="32" customFormat="1" ht="12.75" customHeight="1" x14ac:dyDescent="0.2">
      <c r="H10176" s="36"/>
    </row>
    <row r="10177" spans="8:8" s="32" customFormat="1" ht="12.75" customHeight="1" x14ac:dyDescent="0.2">
      <c r="H10177" s="36"/>
    </row>
    <row r="10178" spans="8:8" s="32" customFormat="1" ht="12.75" customHeight="1" x14ac:dyDescent="0.2">
      <c r="H10178" s="36"/>
    </row>
    <row r="10179" spans="8:8" s="32" customFormat="1" ht="12.75" customHeight="1" x14ac:dyDescent="0.2">
      <c r="H10179" s="36"/>
    </row>
    <row r="10180" spans="8:8" s="32" customFormat="1" ht="12.75" customHeight="1" x14ac:dyDescent="0.2">
      <c r="H10180" s="36"/>
    </row>
    <row r="10181" spans="8:8" s="32" customFormat="1" ht="12.75" customHeight="1" x14ac:dyDescent="0.2">
      <c r="H10181" s="36"/>
    </row>
    <row r="10182" spans="8:8" s="32" customFormat="1" ht="12.75" customHeight="1" x14ac:dyDescent="0.2">
      <c r="H10182" s="36"/>
    </row>
    <row r="10183" spans="8:8" s="32" customFormat="1" ht="12.75" customHeight="1" x14ac:dyDescent="0.2">
      <c r="H10183" s="36"/>
    </row>
    <row r="10184" spans="8:8" s="32" customFormat="1" ht="12.75" customHeight="1" x14ac:dyDescent="0.2">
      <c r="H10184" s="36"/>
    </row>
    <row r="10185" spans="8:8" s="32" customFormat="1" ht="12.75" customHeight="1" x14ac:dyDescent="0.2">
      <c r="H10185" s="36"/>
    </row>
    <row r="10186" spans="8:8" s="32" customFormat="1" ht="12.75" customHeight="1" x14ac:dyDescent="0.2">
      <c r="H10186" s="36"/>
    </row>
    <row r="10187" spans="8:8" s="32" customFormat="1" ht="12.75" customHeight="1" x14ac:dyDescent="0.2">
      <c r="H10187" s="36"/>
    </row>
    <row r="10188" spans="8:8" s="32" customFormat="1" ht="12.75" customHeight="1" x14ac:dyDescent="0.2">
      <c r="H10188" s="36"/>
    </row>
    <row r="10189" spans="8:8" s="32" customFormat="1" ht="12.75" customHeight="1" x14ac:dyDescent="0.2">
      <c r="H10189" s="36"/>
    </row>
    <row r="10190" spans="8:8" s="32" customFormat="1" ht="12.75" customHeight="1" x14ac:dyDescent="0.2">
      <c r="H10190" s="36"/>
    </row>
    <row r="10191" spans="8:8" s="32" customFormat="1" ht="12.75" customHeight="1" x14ac:dyDescent="0.2">
      <c r="H10191" s="36"/>
    </row>
    <row r="10192" spans="8:8" s="32" customFormat="1" ht="12.75" customHeight="1" x14ac:dyDescent="0.2">
      <c r="H10192" s="36"/>
    </row>
    <row r="10193" spans="8:8" s="32" customFormat="1" ht="12.75" customHeight="1" x14ac:dyDescent="0.2">
      <c r="H10193" s="36"/>
    </row>
    <row r="10194" spans="8:8" s="32" customFormat="1" ht="12.75" customHeight="1" x14ac:dyDescent="0.2">
      <c r="H10194" s="36"/>
    </row>
    <row r="10195" spans="8:8" s="32" customFormat="1" ht="12.75" customHeight="1" x14ac:dyDescent="0.2">
      <c r="H10195" s="36"/>
    </row>
    <row r="10196" spans="8:8" s="32" customFormat="1" ht="12.75" customHeight="1" x14ac:dyDescent="0.2">
      <c r="H10196" s="36"/>
    </row>
    <row r="10197" spans="8:8" s="32" customFormat="1" ht="12.75" customHeight="1" x14ac:dyDescent="0.2">
      <c r="H10197" s="36"/>
    </row>
    <row r="10198" spans="8:8" s="32" customFormat="1" ht="12.75" customHeight="1" x14ac:dyDescent="0.2">
      <c r="H10198" s="36"/>
    </row>
    <row r="10199" spans="8:8" s="32" customFormat="1" ht="12.75" customHeight="1" x14ac:dyDescent="0.2">
      <c r="H10199" s="36"/>
    </row>
    <row r="10200" spans="8:8" s="32" customFormat="1" ht="12.75" customHeight="1" x14ac:dyDescent="0.2">
      <c r="H10200" s="36"/>
    </row>
    <row r="10201" spans="8:8" s="32" customFormat="1" ht="12.75" customHeight="1" x14ac:dyDescent="0.2">
      <c r="H10201" s="36"/>
    </row>
    <row r="10202" spans="8:8" s="32" customFormat="1" ht="12.75" customHeight="1" x14ac:dyDescent="0.2">
      <c r="H10202" s="36"/>
    </row>
    <row r="10203" spans="8:8" s="32" customFormat="1" ht="12.75" customHeight="1" x14ac:dyDescent="0.2">
      <c r="H10203" s="36"/>
    </row>
    <row r="10204" spans="8:8" s="32" customFormat="1" ht="12.75" customHeight="1" x14ac:dyDescent="0.2">
      <c r="H10204" s="36"/>
    </row>
    <row r="10205" spans="8:8" s="32" customFormat="1" ht="12.75" customHeight="1" x14ac:dyDescent="0.2">
      <c r="H10205" s="36"/>
    </row>
    <row r="10206" spans="8:8" s="32" customFormat="1" ht="12.75" customHeight="1" x14ac:dyDescent="0.2">
      <c r="H10206" s="36"/>
    </row>
    <row r="10207" spans="8:8" s="32" customFormat="1" ht="12.75" customHeight="1" x14ac:dyDescent="0.2">
      <c r="H10207" s="36"/>
    </row>
    <row r="10208" spans="8:8" s="32" customFormat="1" ht="12.75" customHeight="1" x14ac:dyDescent="0.2">
      <c r="H10208" s="36"/>
    </row>
    <row r="10209" spans="8:8" s="32" customFormat="1" ht="12.75" customHeight="1" x14ac:dyDescent="0.2">
      <c r="H10209" s="36"/>
    </row>
    <row r="10210" spans="8:8" s="32" customFormat="1" ht="12.75" customHeight="1" x14ac:dyDescent="0.2">
      <c r="H10210" s="36"/>
    </row>
    <row r="10211" spans="8:8" s="32" customFormat="1" ht="12.75" customHeight="1" x14ac:dyDescent="0.2">
      <c r="H10211" s="36"/>
    </row>
    <row r="10212" spans="8:8" s="32" customFormat="1" ht="12.75" customHeight="1" x14ac:dyDescent="0.2">
      <c r="H10212" s="36"/>
    </row>
    <row r="10213" spans="8:8" s="32" customFormat="1" ht="12.75" customHeight="1" x14ac:dyDescent="0.2">
      <c r="H10213" s="36"/>
    </row>
    <row r="10214" spans="8:8" s="32" customFormat="1" ht="12.75" customHeight="1" x14ac:dyDescent="0.2">
      <c r="H10214" s="36"/>
    </row>
    <row r="10215" spans="8:8" s="32" customFormat="1" ht="12.75" customHeight="1" x14ac:dyDescent="0.2">
      <c r="H10215" s="36"/>
    </row>
    <row r="10216" spans="8:8" s="32" customFormat="1" ht="12.75" customHeight="1" x14ac:dyDescent="0.2">
      <c r="H10216" s="36"/>
    </row>
    <row r="10217" spans="8:8" s="32" customFormat="1" ht="12.75" customHeight="1" x14ac:dyDescent="0.2">
      <c r="H10217" s="36"/>
    </row>
    <row r="10218" spans="8:8" s="32" customFormat="1" ht="12.75" customHeight="1" x14ac:dyDescent="0.2">
      <c r="H10218" s="36"/>
    </row>
    <row r="10219" spans="8:8" s="32" customFormat="1" ht="12.75" customHeight="1" x14ac:dyDescent="0.2">
      <c r="H10219" s="36"/>
    </row>
    <row r="10220" spans="8:8" s="32" customFormat="1" ht="12.75" customHeight="1" x14ac:dyDescent="0.2">
      <c r="H10220" s="36"/>
    </row>
    <row r="10221" spans="8:8" s="32" customFormat="1" ht="12.75" customHeight="1" x14ac:dyDescent="0.2">
      <c r="H10221" s="36"/>
    </row>
    <row r="10222" spans="8:8" s="32" customFormat="1" ht="12.75" customHeight="1" x14ac:dyDescent="0.2">
      <c r="H10222" s="36"/>
    </row>
    <row r="10223" spans="8:8" s="32" customFormat="1" ht="12.75" customHeight="1" x14ac:dyDescent="0.2">
      <c r="H10223" s="36"/>
    </row>
    <row r="10224" spans="8:8" s="32" customFormat="1" ht="12.75" customHeight="1" x14ac:dyDescent="0.2">
      <c r="H10224" s="36"/>
    </row>
    <row r="10225" spans="8:8" s="32" customFormat="1" ht="12.75" customHeight="1" x14ac:dyDescent="0.2">
      <c r="H10225" s="36"/>
    </row>
    <row r="10226" spans="8:8" s="32" customFormat="1" ht="12.75" customHeight="1" x14ac:dyDescent="0.2">
      <c r="H10226" s="36"/>
    </row>
    <row r="10227" spans="8:8" s="32" customFormat="1" ht="12.75" customHeight="1" x14ac:dyDescent="0.2">
      <c r="H10227" s="36"/>
    </row>
    <row r="10228" spans="8:8" s="32" customFormat="1" ht="12.75" customHeight="1" x14ac:dyDescent="0.2">
      <c r="H10228" s="36"/>
    </row>
    <row r="10229" spans="8:8" s="32" customFormat="1" ht="12.75" customHeight="1" x14ac:dyDescent="0.2">
      <c r="H10229" s="36"/>
    </row>
    <row r="10230" spans="8:8" s="32" customFormat="1" ht="12.75" customHeight="1" x14ac:dyDescent="0.2">
      <c r="H10230" s="36"/>
    </row>
    <row r="10231" spans="8:8" s="32" customFormat="1" ht="12.75" customHeight="1" x14ac:dyDescent="0.2">
      <c r="H10231" s="36"/>
    </row>
    <row r="10232" spans="8:8" s="32" customFormat="1" ht="12.75" customHeight="1" x14ac:dyDescent="0.2">
      <c r="H10232" s="36"/>
    </row>
    <row r="10233" spans="8:8" s="32" customFormat="1" ht="12.75" customHeight="1" x14ac:dyDescent="0.2">
      <c r="H10233" s="36"/>
    </row>
    <row r="10234" spans="8:8" s="32" customFormat="1" ht="12.75" customHeight="1" x14ac:dyDescent="0.2">
      <c r="H10234" s="36"/>
    </row>
    <row r="10235" spans="8:8" s="32" customFormat="1" ht="12.75" customHeight="1" x14ac:dyDescent="0.2">
      <c r="H10235" s="36"/>
    </row>
    <row r="10236" spans="8:8" s="32" customFormat="1" ht="12.75" customHeight="1" x14ac:dyDescent="0.2">
      <c r="H10236" s="36"/>
    </row>
    <row r="10237" spans="8:8" s="32" customFormat="1" ht="12.75" customHeight="1" x14ac:dyDescent="0.2">
      <c r="H10237" s="36"/>
    </row>
    <row r="10238" spans="8:8" s="32" customFormat="1" ht="12.75" customHeight="1" x14ac:dyDescent="0.2">
      <c r="H10238" s="36"/>
    </row>
    <row r="10239" spans="8:8" s="32" customFormat="1" ht="12.75" customHeight="1" x14ac:dyDescent="0.2">
      <c r="H10239" s="36"/>
    </row>
    <row r="10240" spans="8:8" s="32" customFormat="1" ht="12.75" customHeight="1" x14ac:dyDescent="0.2">
      <c r="H10240" s="36"/>
    </row>
    <row r="10241" spans="8:8" s="32" customFormat="1" ht="12.75" customHeight="1" x14ac:dyDescent="0.2">
      <c r="H10241" s="36"/>
    </row>
    <row r="10242" spans="8:8" s="32" customFormat="1" ht="12.75" customHeight="1" x14ac:dyDescent="0.2">
      <c r="H10242" s="36"/>
    </row>
    <row r="10243" spans="8:8" s="32" customFormat="1" ht="12.75" customHeight="1" x14ac:dyDescent="0.2">
      <c r="H10243" s="36"/>
    </row>
    <row r="10244" spans="8:8" s="32" customFormat="1" ht="12.75" customHeight="1" x14ac:dyDescent="0.2">
      <c r="H10244" s="36"/>
    </row>
    <row r="10245" spans="8:8" s="32" customFormat="1" ht="12.75" customHeight="1" x14ac:dyDescent="0.2">
      <c r="H10245" s="36"/>
    </row>
    <row r="10246" spans="8:8" s="32" customFormat="1" ht="12.75" customHeight="1" x14ac:dyDescent="0.2">
      <c r="H10246" s="36"/>
    </row>
    <row r="10247" spans="8:8" s="32" customFormat="1" ht="12.75" customHeight="1" x14ac:dyDescent="0.2">
      <c r="H10247" s="36"/>
    </row>
    <row r="10248" spans="8:8" s="32" customFormat="1" ht="12.75" customHeight="1" x14ac:dyDescent="0.2">
      <c r="H10248" s="36"/>
    </row>
    <row r="10249" spans="8:8" s="32" customFormat="1" ht="12.75" customHeight="1" x14ac:dyDescent="0.2">
      <c r="H10249" s="36"/>
    </row>
    <row r="10250" spans="8:8" s="32" customFormat="1" ht="12.75" customHeight="1" x14ac:dyDescent="0.2">
      <c r="H10250" s="36"/>
    </row>
    <row r="10251" spans="8:8" s="32" customFormat="1" ht="12.75" customHeight="1" x14ac:dyDescent="0.2">
      <c r="H10251" s="36"/>
    </row>
    <row r="10252" spans="8:8" s="32" customFormat="1" ht="12.75" customHeight="1" x14ac:dyDescent="0.2">
      <c r="H10252" s="36"/>
    </row>
    <row r="10253" spans="8:8" s="32" customFormat="1" ht="12.75" customHeight="1" x14ac:dyDescent="0.2">
      <c r="H10253" s="36"/>
    </row>
    <row r="10254" spans="8:8" s="32" customFormat="1" ht="12.75" customHeight="1" x14ac:dyDescent="0.2">
      <c r="H10254" s="36"/>
    </row>
    <row r="10255" spans="8:8" s="32" customFormat="1" ht="12.75" customHeight="1" x14ac:dyDescent="0.2">
      <c r="H10255" s="36"/>
    </row>
    <row r="10256" spans="8:8" s="32" customFormat="1" ht="12.75" customHeight="1" x14ac:dyDescent="0.2">
      <c r="H10256" s="36"/>
    </row>
    <row r="10257" spans="8:8" s="32" customFormat="1" ht="12.75" customHeight="1" x14ac:dyDescent="0.2">
      <c r="H10257" s="36"/>
    </row>
    <row r="10258" spans="8:8" s="32" customFormat="1" ht="12.75" customHeight="1" x14ac:dyDescent="0.2">
      <c r="H10258" s="36"/>
    </row>
    <row r="10259" spans="8:8" s="32" customFormat="1" ht="12.75" customHeight="1" x14ac:dyDescent="0.2">
      <c r="H10259" s="36"/>
    </row>
    <row r="10260" spans="8:8" s="32" customFormat="1" ht="12.75" customHeight="1" x14ac:dyDescent="0.2">
      <c r="H10260" s="36"/>
    </row>
    <row r="10261" spans="8:8" s="32" customFormat="1" ht="12.75" customHeight="1" x14ac:dyDescent="0.2">
      <c r="H10261" s="36"/>
    </row>
    <row r="10262" spans="8:8" s="32" customFormat="1" ht="12.75" customHeight="1" x14ac:dyDescent="0.2">
      <c r="H10262" s="36"/>
    </row>
    <row r="10263" spans="8:8" s="32" customFormat="1" ht="12.75" customHeight="1" x14ac:dyDescent="0.2">
      <c r="H10263" s="36"/>
    </row>
    <row r="10264" spans="8:8" s="32" customFormat="1" ht="12.75" customHeight="1" x14ac:dyDescent="0.2">
      <c r="H10264" s="36"/>
    </row>
    <row r="10265" spans="8:8" s="32" customFormat="1" ht="12.75" customHeight="1" x14ac:dyDescent="0.2">
      <c r="H10265" s="36"/>
    </row>
    <row r="10266" spans="8:8" s="32" customFormat="1" ht="12.75" customHeight="1" x14ac:dyDescent="0.2">
      <c r="H10266" s="36"/>
    </row>
    <row r="10267" spans="8:8" s="32" customFormat="1" ht="12.75" customHeight="1" x14ac:dyDescent="0.2">
      <c r="H10267" s="36"/>
    </row>
    <row r="10268" spans="8:8" s="32" customFormat="1" ht="12.75" customHeight="1" x14ac:dyDescent="0.2">
      <c r="H10268" s="36"/>
    </row>
    <row r="10269" spans="8:8" s="32" customFormat="1" ht="12.75" customHeight="1" x14ac:dyDescent="0.2">
      <c r="H10269" s="36"/>
    </row>
    <row r="10270" spans="8:8" s="32" customFormat="1" ht="12.75" customHeight="1" x14ac:dyDescent="0.2">
      <c r="H10270" s="36"/>
    </row>
    <row r="10271" spans="8:8" s="32" customFormat="1" ht="12.75" customHeight="1" x14ac:dyDescent="0.2">
      <c r="H10271" s="36"/>
    </row>
    <row r="10272" spans="8:8" s="32" customFormat="1" ht="12.75" customHeight="1" x14ac:dyDescent="0.2">
      <c r="H10272" s="36"/>
    </row>
    <row r="10273" spans="8:8" s="32" customFormat="1" ht="12.75" customHeight="1" x14ac:dyDescent="0.2">
      <c r="H10273" s="36"/>
    </row>
    <row r="10274" spans="8:8" s="32" customFormat="1" ht="12.75" customHeight="1" x14ac:dyDescent="0.2">
      <c r="H10274" s="36"/>
    </row>
    <row r="10275" spans="8:8" s="32" customFormat="1" ht="12.75" customHeight="1" x14ac:dyDescent="0.2">
      <c r="H10275" s="36"/>
    </row>
    <row r="10276" spans="8:8" s="32" customFormat="1" ht="12.75" customHeight="1" x14ac:dyDescent="0.2">
      <c r="H10276" s="36"/>
    </row>
    <row r="10277" spans="8:8" s="32" customFormat="1" ht="12.75" customHeight="1" x14ac:dyDescent="0.2">
      <c r="H10277" s="36"/>
    </row>
    <row r="10278" spans="8:8" s="32" customFormat="1" ht="12.75" customHeight="1" x14ac:dyDescent="0.2">
      <c r="H10278" s="36"/>
    </row>
    <row r="10279" spans="8:8" s="32" customFormat="1" ht="12.75" customHeight="1" x14ac:dyDescent="0.2">
      <c r="H10279" s="36"/>
    </row>
    <row r="10280" spans="8:8" s="32" customFormat="1" ht="12.75" customHeight="1" x14ac:dyDescent="0.2">
      <c r="H10280" s="36"/>
    </row>
    <row r="10281" spans="8:8" s="32" customFormat="1" ht="12.75" customHeight="1" x14ac:dyDescent="0.2">
      <c r="H10281" s="36"/>
    </row>
    <row r="10282" spans="8:8" s="32" customFormat="1" ht="12.75" customHeight="1" x14ac:dyDescent="0.2">
      <c r="H10282" s="36"/>
    </row>
    <row r="10283" spans="8:8" s="32" customFormat="1" ht="12.75" customHeight="1" x14ac:dyDescent="0.2">
      <c r="H10283" s="36"/>
    </row>
    <row r="10284" spans="8:8" s="32" customFormat="1" ht="12.75" customHeight="1" x14ac:dyDescent="0.2">
      <c r="H10284" s="36"/>
    </row>
    <row r="10285" spans="8:8" s="32" customFormat="1" ht="12.75" customHeight="1" x14ac:dyDescent="0.2">
      <c r="H10285" s="36"/>
    </row>
    <row r="10286" spans="8:8" s="32" customFormat="1" ht="12.75" customHeight="1" x14ac:dyDescent="0.2">
      <c r="H10286" s="36"/>
    </row>
    <row r="10287" spans="8:8" s="32" customFormat="1" ht="12.75" customHeight="1" x14ac:dyDescent="0.2">
      <c r="H10287" s="36"/>
    </row>
    <row r="10288" spans="8:8" s="32" customFormat="1" ht="12.75" customHeight="1" x14ac:dyDescent="0.2">
      <c r="H10288" s="36"/>
    </row>
    <row r="10289" spans="8:8" s="32" customFormat="1" ht="12.75" customHeight="1" x14ac:dyDescent="0.2">
      <c r="H10289" s="36"/>
    </row>
    <row r="10290" spans="8:8" s="32" customFormat="1" ht="12.75" customHeight="1" x14ac:dyDescent="0.2">
      <c r="H10290" s="36"/>
    </row>
    <row r="10291" spans="8:8" s="32" customFormat="1" ht="12.75" customHeight="1" x14ac:dyDescent="0.2">
      <c r="H10291" s="36"/>
    </row>
    <row r="10292" spans="8:8" s="32" customFormat="1" ht="12.75" customHeight="1" x14ac:dyDescent="0.2">
      <c r="H10292" s="36"/>
    </row>
    <row r="10293" spans="8:8" s="32" customFormat="1" ht="12.75" customHeight="1" x14ac:dyDescent="0.2">
      <c r="H10293" s="36"/>
    </row>
    <row r="10294" spans="8:8" s="32" customFormat="1" ht="12.75" customHeight="1" x14ac:dyDescent="0.2">
      <c r="H10294" s="36"/>
    </row>
    <row r="10295" spans="8:8" s="32" customFormat="1" ht="12.75" customHeight="1" x14ac:dyDescent="0.2">
      <c r="H10295" s="36"/>
    </row>
    <row r="10296" spans="8:8" s="32" customFormat="1" ht="12.75" customHeight="1" x14ac:dyDescent="0.2">
      <c r="H10296" s="36"/>
    </row>
    <row r="10297" spans="8:8" s="32" customFormat="1" ht="12.75" customHeight="1" x14ac:dyDescent="0.2">
      <c r="H10297" s="36"/>
    </row>
    <row r="10298" spans="8:8" s="32" customFormat="1" ht="12.75" customHeight="1" x14ac:dyDescent="0.2">
      <c r="H10298" s="36"/>
    </row>
    <row r="10299" spans="8:8" s="32" customFormat="1" ht="12.75" customHeight="1" x14ac:dyDescent="0.2">
      <c r="H10299" s="36"/>
    </row>
    <row r="10300" spans="8:8" s="32" customFormat="1" ht="12.75" customHeight="1" x14ac:dyDescent="0.2">
      <c r="H10300" s="36"/>
    </row>
    <row r="10301" spans="8:8" s="32" customFormat="1" ht="12.75" customHeight="1" x14ac:dyDescent="0.2">
      <c r="H10301" s="36"/>
    </row>
    <row r="10302" spans="8:8" s="32" customFormat="1" ht="12.75" customHeight="1" x14ac:dyDescent="0.2">
      <c r="H10302" s="36"/>
    </row>
    <row r="10303" spans="8:8" s="32" customFormat="1" ht="12.75" customHeight="1" x14ac:dyDescent="0.2">
      <c r="H10303" s="36"/>
    </row>
    <row r="10304" spans="8:8" s="32" customFormat="1" ht="12.75" customHeight="1" x14ac:dyDescent="0.2">
      <c r="H10304" s="36"/>
    </row>
    <row r="10305" spans="8:8" s="32" customFormat="1" ht="12.75" customHeight="1" x14ac:dyDescent="0.2">
      <c r="H10305" s="36"/>
    </row>
    <row r="10306" spans="8:8" s="32" customFormat="1" ht="12.75" customHeight="1" x14ac:dyDescent="0.2">
      <c r="H10306" s="36"/>
    </row>
    <row r="10307" spans="8:8" s="32" customFormat="1" ht="12.75" customHeight="1" x14ac:dyDescent="0.2">
      <c r="H10307" s="36"/>
    </row>
    <row r="10308" spans="8:8" s="32" customFormat="1" ht="12.75" customHeight="1" x14ac:dyDescent="0.2">
      <c r="H10308" s="36"/>
    </row>
    <row r="10309" spans="8:8" s="32" customFormat="1" ht="12.75" customHeight="1" x14ac:dyDescent="0.2">
      <c r="H10309" s="36"/>
    </row>
    <row r="10310" spans="8:8" s="32" customFormat="1" ht="12.75" customHeight="1" x14ac:dyDescent="0.2">
      <c r="H10310" s="36"/>
    </row>
    <row r="10311" spans="8:8" s="32" customFormat="1" ht="12.75" customHeight="1" x14ac:dyDescent="0.2">
      <c r="H10311" s="36"/>
    </row>
    <row r="10312" spans="8:8" s="32" customFormat="1" ht="12.75" customHeight="1" x14ac:dyDescent="0.2">
      <c r="H10312" s="36"/>
    </row>
    <row r="10313" spans="8:8" s="32" customFormat="1" ht="12.75" customHeight="1" x14ac:dyDescent="0.2">
      <c r="H10313" s="36"/>
    </row>
    <row r="10314" spans="8:8" s="32" customFormat="1" ht="12.75" customHeight="1" x14ac:dyDescent="0.2">
      <c r="H10314" s="36"/>
    </row>
    <row r="10315" spans="8:8" s="32" customFormat="1" ht="12.75" customHeight="1" x14ac:dyDescent="0.2">
      <c r="H10315" s="36"/>
    </row>
    <row r="10316" spans="8:8" s="32" customFormat="1" ht="12.75" customHeight="1" x14ac:dyDescent="0.2">
      <c r="H10316" s="36"/>
    </row>
    <row r="10317" spans="8:8" s="32" customFormat="1" ht="12.75" customHeight="1" x14ac:dyDescent="0.2">
      <c r="H10317" s="36"/>
    </row>
    <row r="10318" spans="8:8" s="32" customFormat="1" ht="12.75" customHeight="1" x14ac:dyDescent="0.2">
      <c r="H10318" s="36"/>
    </row>
    <row r="10319" spans="8:8" s="32" customFormat="1" ht="12.75" customHeight="1" x14ac:dyDescent="0.2">
      <c r="H10319" s="36"/>
    </row>
    <row r="10320" spans="8:8" s="32" customFormat="1" ht="12.75" customHeight="1" x14ac:dyDescent="0.2">
      <c r="H10320" s="36"/>
    </row>
    <row r="10321" spans="8:8" s="32" customFormat="1" ht="12.75" customHeight="1" x14ac:dyDescent="0.2">
      <c r="H10321" s="36"/>
    </row>
    <row r="10322" spans="8:8" s="32" customFormat="1" ht="12.75" customHeight="1" x14ac:dyDescent="0.2">
      <c r="H10322" s="36"/>
    </row>
    <row r="10323" spans="8:8" s="32" customFormat="1" ht="12.75" customHeight="1" x14ac:dyDescent="0.2">
      <c r="H10323" s="36"/>
    </row>
    <row r="10324" spans="8:8" s="32" customFormat="1" ht="12.75" customHeight="1" x14ac:dyDescent="0.2">
      <c r="H10324" s="36"/>
    </row>
    <row r="10325" spans="8:8" s="32" customFormat="1" ht="12.75" customHeight="1" x14ac:dyDescent="0.2">
      <c r="H10325" s="36"/>
    </row>
    <row r="10326" spans="8:8" s="32" customFormat="1" ht="12.75" customHeight="1" x14ac:dyDescent="0.2">
      <c r="H10326" s="36"/>
    </row>
    <row r="10327" spans="8:8" s="32" customFormat="1" ht="12.75" customHeight="1" x14ac:dyDescent="0.2">
      <c r="H10327" s="36"/>
    </row>
    <row r="10328" spans="8:8" s="32" customFormat="1" ht="12.75" customHeight="1" x14ac:dyDescent="0.2">
      <c r="H10328" s="36"/>
    </row>
    <row r="10329" spans="8:8" s="32" customFormat="1" ht="12.75" customHeight="1" x14ac:dyDescent="0.2">
      <c r="H10329" s="36"/>
    </row>
    <row r="10330" spans="8:8" s="32" customFormat="1" ht="12.75" customHeight="1" x14ac:dyDescent="0.2">
      <c r="H10330" s="36"/>
    </row>
    <row r="10331" spans="8:8" s="32" customFormat="1" ht="12.75" customHeight="1" x14ac:dyDescent="0.2">
      <c r="H10331" s="36"/>
    </row>
    <row r="10332" spans="8:8" s="32" customFormat="1" ht="12.75" customHeight="1" x14ac:dyDescent="0.2">
      <c r="H10332" s="36"/>
    </row>
    <row r="10333" spans="8:8" s="32" customFormat="1" ht="12.75" customHeight="1" x14ac:dyDescent="0.2">
      <c r="H10333" s="36"/>
    </row>
    <row r="10334" spans="8:8" s="32" customFormat="1" ht="12.75" customHeight="1" x14ac:dyDescent="0.2">
      <c r="H10334" s="36"/>
    </row>
    <row r="10335" spans="8:8" s="32" customFormat="1" ht="12.75" customHeight="1" x14ac:dyDescent="0.2">
      <c r="H10335" s="36"/>
    </row>
    <row r="10336" spans="8:8" s="32" customFormat="1" ht="12.75" customHeight="1" x14ac:dyDescent="0.2">
      <c r="H10336" s="36"/>
    </row>
    <row r="10337" spans="8:8" s="32" customFormat="1" ht="12.75" customHeight="1" x14ac:dyDescent="0.2">
      <c r="H10337" s="36"/>
    </row>
    <row r="10338" spans="8:8" s="32" customFormat="1" ht="12.75" customHeight="1" x14ac:dyDescent="0.2">
      <c r="H10338" s="36"/>
    </row>
    <row r="10339" spans="8:8" s="32" customFormat="1" ht="12.75" customHeight="1" x14ac:dyDescent="0.2">
      <c r="H10339" s="36"/>
    </row>
    <row r="10340" spans="8:8" s="32" customFormat="1" ht="12.75" customHeight="1" x14ac:dyDescent="0.2">
      <c r="H10340" s="36"/>
    </row>
    <row r="10341" spans="8:8" s="32" customFormat="1" ht="12.75" customHeight="1" x14ac:dyDescent="0.2">
      <c r="H10341" s="36"/>
    </row>
    <row r="10342" spans="8:8" s="32" customFormat="1" ht="12.75" customHeight="1" x14ac:dyDescent="0.2">
      <c r="H10342" s="36"/>
    </row>
    <row r="10343" spans="8:8" s="32" customFormat="1" ht="12.75" customHeight="1" x14ac:dyDescent="0.2">
      <c r="H10343" s="36"/>
    </row>
    <row r="10344" spans="8:8" s="32" customFormat="1" ht="12.75" customHeight="1" x14ac:dyDescent="0.2">
      <c r="H10344" s="36"/>
    </row>
    <row r="10345" spans="8:8" s="32" customFormat="1" ht="12.75" customHeight="1" x14ac:dyDescent="0.2">
      <c r="H10345" s="36"/>
    </row>
    <row r="10346" spans="8:8" s="32" customFormat="1" ht="12.75" customHeight="1" x14ac:dyDescent="0.2">
      <c r="H10346" s="36"/>
    </row>
    <row r="10347" spans="8:8" s="32" customFormat="1" ht="12.75" customHeight="1" x14ac:dyDescent="0.2">
      <c r="H10347" s="36"/>
    </row>
    <row r="10348" spans="8:8" s="32" customFormat="1" ht="12.75" customHeight="1" x14ac:dyDescent="0.2">
      <c r="H10348" s="36"/>
    </row>
    <row r="10349" spans="8:8" s="32" customFormat="1" ht="12.75" customHeight="1" x14ac:dyDescent="0.2">
      <c r="H10349" s="36"/>
    </row>
    <row r="10350" spans="8:8" s="32" customFormat="1" ht="12.75" customHeight="1" x14ac:dyDescent="0.2">
      <c r="H10350" s="36"/>
    </row>
    <row r="10351" spans="8:8" s="32" customFormat="1" ht="12.75" customHeight="1" x14ac:dyDescent="0.2">
      <c r="H10351" s="36"/>
    </row>
    <row r="10352" spans="8:8" s="32" customFormat="1" ht="12.75" customHeight="1" x14ac:dyDescent="0.2">
      <c r="H10352" s="36"/>
    </row>
    <row r="10353" spans="8:8" s="32" customFormat="1" ht="12.75" customHeight="1" x14ac:dyDescent="0.2">
      <c r="H10353" s="36"/>
    </row>
    <row r="10354" spans="8:8" s="32" customFormat="1" ht="12.75" customHeight="1" x14ac:dyDescent="0.2">
      <c r="H10354" s="36"/>
    </row>
    <row r="10355" spans="8:8" s="32" customFormat="1" ht="12.75" customHeight="1" x14ac:dyDescent="0.2">
      <c r="H10355" s="36"/>
    </row>
    <row r="10356" spans="8:8" s="32" customFormat="1" ht="12.75" customHeight="1" x14ac:dyDescent="0.2">
      <c r="H10356" s="36"/>
    </row>
    <row r="10357" spans="8:8" s="32" customFormat="1" ht="12.75" customHeight="1" x14ac:dyDescent="0.2">
      <c r="H10357" s="36"/>
    </row>
    <row r="10358" spans="8:8" s="32" customFormat="1" ht="12.75" customHeight="1" x14ac:dyDescent="0.2">
      <c r="H10358" s="36"/>
    </row>
    <row r="10359" spans="8:8" s="32" customFormat="1" ht="12.75" customHeight="1" x14ac:dyDescent="0.2">
      <c r="H10359" s="36"/>
    </row>
    <row r="10360" spans="8:8" s="32" customFormat="1" ht="12.75" customHeight="1" x14ac:dyDescent="0.2">
      <c r="H10360" s="36"/>
    </row>
    <row r="10361" spans="8:8" s="32" customFormat="1" ht="12.75" customHeight="1" x14ac:dyDescent="0.2">
      <c r="H10361" s="36"/>
    </row>
    <row r="10362" spans="8:8" s="32" customFormat="1" ht="12.75" customHeight="1" x14ac:dyDescent="0.2">
      <c r="H10362" s="36"/>
    </row>
    <row r="10363" spans="8:8" s="32" customFormat="1" ht="12.75" customHeight="1" x14ac:dyDescent="0.2">
      <c r="H10363" s="36"/>
    </row>
    <row r="10364" spans="8:8" s="32" customFormat="1" ht="12.75" customHeight="1" x14ac:dyDescent="0.2">
      <c r="H10364" s="36"/>
    </row>
    <row r="10365" spans="8:8" s="32" customFormat="1" ht="12.75" customHeight="1" x14ac:dyDescent="0.2">
      <c r="H10365" s="36"/>
    </row>
    <row r="10366" spans="8:8" s="32" customFormat="1" ht="12.75" customHeight="1" x14ac:dyDescent="0.2">
      <c r="H10366" s="36"/>
    </row>
    <row r="10367" spans="8:8" s="32" customFormat="1" ht="12.75" customHeight="1" x14ac:dyDescent="0.2">
      <c r="H10367" s="36"/>
    </row>
    <row r="10368" spans="8:8" s="32" customFormat="1" ht="12.75" customHeight="1" x14ac:dyDescent="0.2">
      <c r="H10368" s="36"/>
    </row>
    <row r="10369" spans="8:8" s="32" customFormat="1" ht="12.75" customHeight="1" x14ac:dyDescent="0.2">
      <c r="H10369" s="36"/>
    </row>
    <row r="10370" spans="8:8" s="32" customFormat="1" ht="12.75" customHeight="1" x14ac:dyDescent="0.2">
      <c r="H10370" s="36"/>
    </row>
    <row r="10371" spans="8:8" s="32" customFormat="1" ht="12.75" customHeight="1" x14ac:dyDescent="0.2">
      <c r="H10371" s="36"/>
    </row>
    <row r="10372" spans="8:8" s="32" customFormat="1" ht="12.75" customHeight="1" x14ac:dyDescent="0.2">
      <c r="H10372" s="36"/>
    </row>
    <row r="10373" spans="8:8" s="32" customFormat="1" ht="12.75" customHeight="1" x14ac:dyDescent="0.2">
      <c r="H10373" s="36"/>
    </row>
    <row r="10374" spans="8:8" s="32" customFormat="1" ht="12.75" customHeight="1" x14ac:dyDescent="0.2">
      <c r="H10374" s="36"/>
    </row>
    <row r="10375" spans="8:8" s="32" customFormat="1" ht="12.75" customHeight="1" x14ac:dyDescent="0.2">
      <c r="H10375" s="36"/>
    </row>
    <row r="10376" spans="8:8" s="32" customFormat="1" ht="12.75" customHeight="1" x14ac:dyDescent="0.2">
      <c r="H10376" s="36"/>
    </row>
    <row r="10377" spans="8:8" s="32" customFormat="1" ht="12.75" customHeight="1" x14ac:dyDescent="0.2">
      <c r="H10377" s="36"/>
    </row>
    <row r="10378" spans="8:8" s="32" customFormat="1" ht="12.75" customHeight="1" x14ac:dyDescent="0.2">
      <c r="H10378" s="36"/>
    </row>
    <row r="10379" spans="8:8" s="32" customFormat="1" ht="12.75" customHeight="1" x14ac:dyDescent="0.2">
      <c r="H10379" s="36"/>
    </row>
    <row r="10380" spans="8:8" s="32" customFormat="1" ht="12.75" customHeight="1" x14ac:dyDescent="0.2">
      <c r="H10380" s="36"/>
    </row>
    <row r="10381" spans="8:8" s="32" customFormat="1" ht="12.75" customHeight="1" x14ac:dyDescent="0.2">
      <c r="H10381" s="36"/>
    </row>
    <row r="10382" spans="8:8" s="32" customFormat="1" ht="12.75" customHeight="1" x14ac:dyDescent="0.2">
      <c r="H10382" s="36"/>
    </row>
    <row r="10383" spans="8:8" s="32" customFormat="1" ht="12.75" customHeight="1" x14ac:dyDescent="0.2">
      <c r="H10383" s="36"/>
    </row>
    <row r="10384" spans="8:8" s="32" customFormat="1" ht="12.75" customHeight="1" x14ac:dyDescent="0.2">
      <c r="H10384" s="36"/>
    </row>
    <row r="10385" spans="8:8" s="32" customFormat="1" ht="12.75" customHeight="1" x14ac:dyDescent="0.2">
      <c r="H10385" s="36"/>
    </row>
    <row r="10386" spans="8:8" s="32" customFormat="1" ht="12.75" customHeight="1" x14ac:dyDescent="0.2">
      <c r="H10386" s="36"/>
    </row>
    <row r="10387" spans="8:8" s="32" customFormat="1" ht="12.75" customHeight="1" x14ac:dyDescent="0.2">
      <c r="H10387" s="36"/>
    </row>
    <row r="10388" spans="8:8" s="32" customFormat="1" ht="12.75" customHeight="1" x14ac:dyDescent="0.2">
      <c r="H10388" s="36"/>
    </row>
    <row r="10389" spans="8:8" s="32" customFormat="1" ht="12.75" customHeight="1" x14ac:dyDescent="0.2">
      <c r="H10389" s="36"/>
    </row>
    <row r="10390" spans="8:8" s="32" customFormat="1" ht="12.75" customHeight="1" x14ac:dyDescent="0.2">
      <c r="H10390" s="36"/>
    </row>
    <row r="10391" spans="8:8" s="32" customFormat="1" ht="12.75" customHeight="1" x14ac:dyDescent="0.2">
      <c r="H10391" s="36"/>
    </row>
    <row r="10392" spans="8:8" s="32" customFormat="1" ht="12.75" customHeight="1" x14ac:dyDescent="0.2">
      <c r="H10392" s="36"/>
    </row>
    <row r="10393" spans="8:8" s="32" customFormat="1" ht="12.75" customHeight="1" x14ac:dyDescent="0.2">
      <c r="H10393" s="36"/>
    </row>
    <row r="10394" spans="8:8" s="32" customFormat="1" ht="12.75" customHeight="1" x14ac:dyDescent="0.2">
      <c r="H10394" s="36"/>
    </row>
    <row r="10395" spans="8:8" s="32" customFormat="1" ht="12.75" customHeight="1" x14ac:dyDescent="0.2">
      <c r="H10395" s="36"/>
    </row>
    <row r="10396" spans="8:8" s="32" customFormat="1" ht="12.75" customHeight="1" x14ac:dyDescent="0.2">
      <c r="H10396" s="36"/>
    </row>
    <row r="10397" spans="8:8" s="32" customFormat="1" ht="12.75" customHeight="1" x14ac:dyDescent="0.2">
      <c r="H10397" s="36"/>
    </row>
    <row r="10398" spans="8:8" s="32" customFormat="1" ht="12.75" customHeight="1" x14ac:dyDescent="0.2">
      <c r="H10398" s="36"/>
    </row>
    <row r="10399" spans="8:8" s="32" customFormat="1" ht="12.75" customHeight="1" x14ac:dyDescent="0.2">
      <c r="H10399" s="36"/>
    </row>
    <row r="10400" spans="8:8" s="32" customFormat="1" ht="12.75" customHeight="1" x14ac:dyDescent="0.2">
      <c r="H10400" s="36"/>
    </row>
    <row r="10401" spans="8:8" s="32" customFormat="1" ht="12.75" customHeight="1" x14ac:dyDescent="0.2">
      <c r="H10401" s="36"/>
    </row>
    <row r="10402" spans="8:8" s="32" customFormat="1" ht="12.75" customHeight="1" x14ac:dyDescent="0.2">
      <c r="H10402" s="36"/>
    </row>
    <row r="10403" spans="8:8" s="32" customFormat="1" ht="12.75" customHeight="1" x14ac:dyDescent="0.2">
      <c r="H10403" s="36"/>
    </row>
    <row r="10404" spans="8:8" s="32" customFormat="1" ht="12.75" customHeight="1" x14ac:dyDescent="0.2">
      <c r="H10404" s="36"/>
    </row>
    <row r="10405" spans="8:8" s="32" customFormat="1" ht="12.75" customHeight="1" x14ac:dyDescent="0.2">
      <c r="H10405" s="36"/>
    </row>
    <row r="10406" spans="8:8" s="32" customFormat="1" ht="12.75" customHeight="1" x14ac:dyDescent="0.2">
      <c r="H10406" s="36"/>
    </row>
    <row r="10407" spans="8:8" s="32" customFormat="1" ht="12.75" customHeight="1" x14ac:dyDescent="0.2">
      <c r="H10407" s="36"/>
    </row>
    <row r="10408" spans="8:8" s="32" customFormat="1" ht="12.75" customHeight="1" x14ac:dyDescent="0.2">
      <c r="H10408" s="36"/>
    </row>
    <row r="10409" spans="8:8" s="32" customFormat="1" ht="12.75" customHeight="1" x14ac:dyDescent="0.2">
      <c r="H10409" s="36"/>
    </row>
    <row r="10410" spans="8:8" s="32" customFormat="1" ht="12.75" customHeight="1" x14ac:dyDescent="0.2">
      <c r="H10410" s="36"/>
    </row>
    <row r="10411" spans="8:8" s="32" customFormat="1" ht="12.75" customHeight="1" x14ac:dyDescent="0.2">
      <c r="H10411" s="36"/>
    </row>
    <row r="10412" spans="8:8" s="32" customFormat="1" ht="12.75" customHeight="1" x14ac:dyDescent="0.2">
      <c r="H10412" s="36"/>
    </row>
    <row r="10413" spans="8:8" s="32" customFormat="1" ht="12.75" customHeight="1" x14ac:dyDescent="0.2">
      <c r="H10413" s="36"/>
    </row>
    <row r="10414" spans="8:8" s="32" customFormat="1" ht="12.75" customHeight="1" x14ac:dyDescent="0.2">
      <c r="H10414" s="36"/>
    </row>
    <row r="10415" spans="8:8" s="32" customFormat="1" ht="12.75" customHeight="1" x14ac:dyDescent="0.2">
      <c r="H10415" s="36"/>
    </row>
    <row r="10416" spans="8:8" s="32" customFormat="1" ht="12.75" customHeight="1" x14ac:dyDescent="0.2">
      <c r="H10416" s="36"/>
    </row>
    <row r="10417" spans="8:8" s="32" customFormat="1" ht="12.75" customHeight="1" x14ac:dyDescent="0.2">
      <c r="H10417" s="36"/>
    </row>
    <row r="10418" spans="8:8" s="32" customFormat="1" ht="12.75" customHeight="1" x14ac:dyDescent="0.2">
      <c r="H10418" s="36"/>
    </row>
    <row r="10419" spans="8:8" s="32" customFormat="1" ht="12.75" customHeight="1" x14ac:dyDescent="0.2">
      <c r="H10419" s="36"/>
    </row>
    <row r="10420" spans="8:8" s="32" customFormat="1" ht="12.75" customHeight="1" x14ac:dyDescent="0.2">
      <c r="H10420" s="36"/>
    </row>
    <row r="10421" spans="8:8" s="32" customFormat="1" ht="12.75" customHeight="1" x14ac:dyDescent="0.2">
      <c r="H10421" s="36"/>
    </row>
    <row r="10422" spans="8:8" s="32" customFormat="1" ht="12.75" customHeight="1" x14ac:dyDescent="0.2">
      <c r="H10422" s="36"/>
    </row>
    <row r="10423" spans="8:8" s="32" customFormat="1" ht="12.75" customHeight="1" x14ac:dyDescent="0.2">
      <c r="H10423" s="36"/>
    </row>
    <row r="10424" spans="8:8" s="32" customFormat="1" ht="12.75" customHeight="1" x14ac:dyDescent="0.2">
      <c r="H10424" s="36"/>
    </row>
    <row r="10425" spans="8:8" s="32" customFormat="1" ht="12.75" customHeight="1" x14ac:dyDescent="0.2">
      <c r="H10425" s="36"/>
    </row>
    <row r="10426" spans="8:8" s="32" customFormat="1" ht="12.75" customHeight="1" x14ac:dyDescent="0.2">
      <c r="H10426" s="36"/>
    </row>
    <row r="10427" spans="8:8" s="32" customFormat="1" ht="12.75" customHeight="1" x14ac:dyDescent="0.2">
      <c r="H10427" s="36"/>
    </row>
    <row r="10428" spans="8:8" s="32" customFormat="1" ht="12.75" customHeight="1" x14ac:dyDescent="0.2">
      <c r="H10428" s="36"/>
    </row>
    <row r="10429" spans="8:8" s="32" customFormat="1" ht="12.75" customHeight="1" x14ac:dyDescent="0.2">
      <c r="H10429" s="36"/>
    </row>
    <row r="10430" spans="8:8" s="32" customFormat="1" ht="12.75" customHeight="1" x14ac:dyDescent="0.2">
      <c r="H10430" s="36"/>
    </row>
    <row r="10431" spans="8:8" s="32" customFormat="1" ht="12.75" customHeight="1" x14ac:dyDescent="0.2">
      <c r="H10431" s="36"/>
    </row>
    <row r="10432" spans="8:8" s="32" customFormat="1" ht="12.75" customHeight="1" x14ac:dyDescent="0.2">
      <c r="H10432" s="36"/>
    </row>
    <row r="10433" spans="8:8" s="32" customFormat="1" ht="12.75" customHeight="1" x14ac:dyDescent="0.2">
      <c r="H10433" s="36"/>
    </row>
    <row r="10434" spans="8:8" s="32" customFormat="1" ht="12.75" customHeight="1" x14ac:dyDescent="0.2">
      <c r="H10434" s="36"/>
    </row>
    <row r="10435" spans="8:8" s="32" customFormat="1" ht="12.75" customHeight="1" x14ac:dyDescent="0.2">
      <c r="H10435" s="36"/>
    </row>
    <row r="10436" spans="8:8" s="32" customFormat="1" ht="12.75" customHeight="1" x14ac:dyDescent="0.2">
      <c r="H10436" s="36"/>
    </row>
    <row r="10437" spans="8:8" s="32" customFormat="1" ht="12.75" customHeight="1" x14ac:dyDescent="0.2">
      <c r="H10437" s="36"/>
    </row>
    <row r="10438" spans="8:8" s="32" customFormat="1" ht="12.75" customHeight="1" x14ac:dyDescent="0.2">
      <c r="H10438" s="36"/>
    </row>
    <row r="10439" spans="8:8" s="32" customFormat="1" ht="12.75" customHeight="1" x14ac:dyDescent="0.2">
      <c r="H10439" s="36"/>
    </row>
    <row r="10440" spans="8:8" s="32" customFormat="1" ht="12.75" customHeight="1" x14ac:dyDescent="0.2">
      <c r="H10440" s="36"/>
    </row>
    <row r="10441" spans="8:8" s="32" customFormat="1" ht="12.75" customHeight="1" x14ac:dyDescent="0.2">
      <c r="H10441" s="36"/>
    </row>
    <row r="10442" spans="8:8" s="32" customFormat="1" ht="12.75" customHeight="1" x14ac:dyDescent="0.2">
      <c r="H10442" s="36"/>
    </row>
    <row r="10443" spans="8:8" s="32" customFormat="1" ht="12.75" customHeight="1" x14ac:dyDescent="0.2">
      <c r="H10443" s="36"/>
    </row>
    <row r="10444" spans="8:8" s="32" customFormat="1" ht="12.75" customHeight="1" x14ac:dyDescent="0.2">
      <c r="H10444" s="36"/>
    </row>
    <row r="10445" spans="8:8" s="32" customFormat="1" ht="12.75" customHeight="1" x14ac:dyDescent="0.2">
      <c r="H10445" s="36"/>
    </row>
    <row r="10446" spans="8:8" s="32" customFormat="1" ht="12.75" customHeight="1" x14ac:dyDescent="0.2">
      <c r="H10446" s="36"/>
    </row>
    <row r="10447" spans="8:8" s="32" customFormat="1" ht="12.75" customHeight="1" x14ac:dyDescent="0.2">
      <c r="H10447" s="36"/>
    </row>
    <row r="10448" spans="8:8" s="32" customFormat="1" ht="12.75" customHeight="1" x14ac:dyDescent="0.2">
      <c r="H10448" s="36"/>
    </row>
    <row r="10449" spans="8:8" s="32" customFormat="1" ht="12.75" customHeight="1" x14ac:dyDescent="0.2">
      <c r="H10449" s="36"/>
    </row>
    <row r="10450" spans="8:8" s="32" customFormat="1" ht="12.75" customHeight="1" x14ac:dyDescent="0.2">
      <c r="H10450" s="36"/>
    </row>
    <row r="10451" spans="8:8" s="32" customFormat="1" ht="12.75" customHeight="1" x14ac:dyDescent="0.2">
      <c r="H10451" s="36"/>
    </row>
    <row r="10452" spans="8:8" s="32" customFormat="1" ht="12.75" customHeight="1" x14ac:dyDescent="0.2">
      <c r="H10452" s="36"/>
    </row>
    <row r="10453" spans="8:8" s="32" customFormat="1" ht="12.75" customHeight="1" x14ac:dyDescent="0.2">
      <c r="H10453" s="36"/>
    </row>
    <row r="10454" spans="8:8" s="32" customFormat="1" ht="12.75" customHeight="1" x14ac:dyDescent="0.2">
      <c r="H10454" s="36"/>
    </row>
    <row r="10455" spans="8:8" s="32" customFormat="1" ht="12.75" customHeight="1" x14ac:dyDescent="0.2">
      <c r="H10455" s="36"/>
    </row>
    <row r="10456" spans="8:8" s="32" customFormat="1" ht="12.75" customHeight="1" x14ac:dyDescent="0.2">
      <c r="H10456" s="36"/>
    </row>
    <row r="10457" spans="8:8" s="32" customFormat="1" ht="12.75" customHeight="1" x14ac:dyDescent="0.2">
      <c r="H10457" s="36"/>
    </row>
    <row r="10458" spans="8:8" s="32" customFormat="1" ht="12.75" customHeight="1" x14ac:dyDescent="0.2">
      <c r="H10458" s="36"/>
    </row>
    <row r="10459" spans="8:8" s="32" customFormat="1" ht="12.75" customHeight="1" x14ac:dyDescent="0.2">
      <c r="H10459" s="36"/>
    </row>
    <row r="10460" spans="8:8" s="32" customFormat="1" ht="12.75" customHeight="1" x14ac:dyDescent="0.2">
      <c r="H10460" s="36"/>
    </row>
    <row r="10461" spans="8:8" s="32" customFormat="1" ht="12.75" customHeight="1" x14ac:dyDescent="0.2">
      <c r="H10461" s="36"/>
    </row>
    <row r="10462" spans="8:8" s="32" customFormat="1" ht="12.75" customHeight="1" x14ac:dyDescent="0.2">
      <c r="H10462" s="36"/>
    </row>
    <row r="10463" spans="8:8" s="32" customFormat="1" ht="12.75" customHeight="1" x14ac:dyDescent="0.2">
      <c r="H10463" s="36"/>
    </row>
    <row r="10464" spans="8:8" s="32" customFormat="1" ht="12.75" customHeight="1" x14ac:dyDescent="0.2">
      <c r="H10464" s="36"/>
    </row>
    <row r="10465" spans="8:8" s="32" customFormat="1" ht="12.75" customHeight="1" x14ac:dyDescent="0.2">
      <c r="H10465" s="36"/>
    </row>
    <row r="10466" spans="8:8" s="32" customFormat="1" ht="12.75" customHeight="1" x14ac:dyDescent="0.2">
      <c r="H10466" s="36"/>
    </row>
    <row r="10467" spans="8:8" s="32" customFormat="1" ht="12.75" customHeight="1" x14ac:dyDescent="0.2">
      <c r="H10467" s="36"/>
    </row>
    <row r="10468" spans="8:8" s="32" customFormat="1" ht="12.75" customHeight="1" x14ac:dyDescent="0.2">
      <c r="H10468" s="36"/>
    </row>
    <row r="10469" spans="8:8" s="32" customFormat="1" ht="12.75" customHeight="1" x14ac:dyDescent="0.2">
      <c r="H10469" s="36"/>
    </row>
    <row r="10470" spans="8:8" s="32" customFormat="1" ht="12.75" customHeight="1" x14ac:dyDescent="0.2">
      <c r="H10470" s="36"/>
    </row>
    <row r="10471" spans="8:8" s="32" customFormat="1" ht="12.75" customHeight="1" x14ac:dyDescent="0.2">
      <c r="H10471" s="36"/>
    </row>
    <row r="10472" spans="8:8" s="32" customFormat="1" ht="12.75" customHeight="1" x14ac:dyDescent="0.2">
      <c r="H10472" s="36"/>
    </row>
    <row r="10473" spans="8:8" s="32" customFormat="1" ht="12.75" customHeight="1" x14ac:dyDescent="0.2">
      <c r="H10473" s="36"/>
    </row>
    <row r="10474" spans="8:8" s="32" customFormat="1" ht="12.75" customHeight="1" x14ac:dyDescent="0.2">
      <c r="H10474" s="36"/>
    </row>
    <row r="10475" spans="8:8" s="32" customFormat="1" ht="12.75" customHeight="1" x14ac:dyDescent="0.2">
      <c r="H10475" s="36"/>
    </row>
    <row r="10476" spans="8:8" s="32" customFormat="1" ht="12.75" customHeight="1" x14ac:dyDescent="0.2">
      <c r="H10476" s="36"/>
    </row>
    <row r="10477" spans="8:8" s="32" customFormat="1" ht="12.75" customHeight="1" x14ac:dyDescent="0.2">
      <c r="H10477" s="36"/>
    </row>
    <row r="10478" spans="8:8" s="32" customFormat="1" ht="12.75" customHeight="1" x14ac:dyDescent="0.2">
      <c r="H10478" s="36"/>
    </row>
    <row r="10479" spans="8:8" s="32" customFormat="1" ht="12.75" customHeight="1" x14ac:dyDescent="0.2">
      <c r="H10479" s="36"/>
    </row>
    <row r="10480" spans="8:8" s="32" customFormat="1" ht="12.75" customHeight="1" x14ac:dyDescent="0.2">
      <c r="H10480" s="36"/>
    </row>
    <row r="10481" spans="8:8" s="32" customFormat="1" ht="12.75" customHeight="1" x14ac:dyDescent="0.2">
      <c r="H10481" s="36"/>
    </row>
    <row r="10482" spans="8:8" s="32" customFormat="1" ht="12.75" customHeight="1" x14ac:dyDescent="0.2">
      <c r="H10482" s="36"/>
    </row>
    <row r="10483" spans="8:8" s="32" customFormat="1" ht="12.75" customHeight="1" x14ac:dyDescent="0.2">
      <c r="H10483" s="36"/>
    </row>
    <row r="10484" spans="8:8" s="32" customFormat="1" ht="12.75" customHeight="1" x14ac:dyDescent="0.2">
      <c r="H10484" s="36"/>
    </row>
    <row r="10485" spans="8:8" s="32" customFormat="1" ht="12.75" customHeight="1" x14ac:dyDescent="0.2">
      <c r="H10485" s="36"/>
    </row>
    <row r="10486" spans="8:8" s="32" customFormat="1" ht="12.75" customHeight="1" x14ac:dyDescent="0.2">
      <c r="H10486" s="36"/>
    </row>
    <row r="10487" spans="8:8" s="32" customFormat="1" ht="12.75" customHeight="1" x14ac:dyDescent="0.2">
      <c r="H10487" s="36"/>
    </row>
    <row r="10488" spans="8:8" s="32" customFormat="1" ht="12.75" customHeight="1" x14ac:dyDescent="0.2">
      <c r="H10488" s="36"/>
    </row>
    <row r="10489" spans="8:8" s="32" customFormat="1" ht="12.75" customHeight="1" x14ac:dyDescent="0.2">
      <c r="H10489" s="36"/>
    </row>
    <row r="10490" spans="8:8" s="32" customFormat="1" ht="12.75" customHeight="1" x14ac:dyDescent="0.2">
      <c r="H10490" s="36"/>
    </row>
    <row r="10491" spans="8:8" s="32" customFormat="1" ht="12.75" customHeight="1" x14ac:dyDescent="0.2">
      <c r="H10491" s="36"/>
    </row>
    <row r="10492" spans="8:8" s="32" customFormat="1" ht="12.75" customHeight="1" x14ac:dyDescent="0.2">
      <c r="H10492" s="36"/>
    </row>
    <row r="10493" spans="8:8" s="32" customFormat="1" ht="12.75" customHeight="1" x14ac:dyDescent="0.2">
      <c r="H10493" s="36"/>
    </row>
    <row r="10494" spans="8:8" s="32" customFormat="1" ht="12.75" customHeight="1" x14ac:dyDescent="0.2">
      <c r="H10494" s="36"/>
    </row>
    <row r="10495" spans="8:8" s="32" customFormat="1" ht="12.75" customHeight="1" x14ac:dyDescent="0.2">
      <c r="H10495" s="36"/>
    </row>
    <row r="10496" spans="8:8" s="32" customFormat="1" ht="12.75" customHeight="1" x14ac:dyDescent="0.2">
      <c r="H10496" s="36"/>
    </row>
    <row r="10497" spans="8:8" s="32" customFormat="1" ht="12.75" customHeight="1" x14ac:dyDescent="0.2">
      <c r="H10497" s="36"/>
    </row>
    <row r="10498" spans="8:8" s="32" customFormat="1" ht="12.75" customHeight="1" x14ac:dyDescent="0.2">
      <c r="H10498" s="36"/>
    </row>
    <row r="10499" spans="8:8" s="32" customFormat="1" ht="12.75" customHeight="1" x14ac:dyDescent="0.2">
      <c r="H10499" s="36"/>
    </row>
    <row r="10500" spans="8:8" s="32" customFormat="1" ht="12.75" customHeight="1" x14ac:dyDescent="0.2">
      <c r="H10500" s="36"/>
    </row>
    <row r="10501" spans="8:8" s="32" customFormat="1" ht="12.75" customHeight="1" x14ac:dyDescent="0.2">
      <c r="H10501" s="36"/>
    </row>
    <row r="10502" spans="8:8" s="32" customFormat="1" ht="12.75" customHeight="1" x14ac:dyDescent="0.2">
      <c r="H10502" s="36"/>
    </row>
    <row r="10503" spans="8:8" s="32" customFormat="1" ht="12.75" customHeight="1" x14ac:dyDescent="0.2">
      <c r="H10503" s="36"/>
    </row>
    <row r="10504" spans="8:8" s="32" customFormat="1" ht="12.75" customHeight="1" x14ac:dyDescent="0.2">
      <c r="H10504" s="36"/>
    </row>
    <row r="10505" spans="8:8" s="32" customFormat="1" ht="12.75" customHeight="1" x14ac:dyDescent="0.2">
      <c r="H10505" s="36"/>
    </row>
    <row r="10506" spans="8:8" s="32" customFormat="1" ht="12.75" customHeight="1" x14ac:dyDescent="0.2">
      <c r="H10506" s="36"/>
    </row>
    <row r="10507" spans="8:8" s="32" customFormat="1" ht="12.75" customHeight="1" x14ac:dyDescent="0.2">
      <c r="H10507" s="36"/>
    </row>
    <row r="10508" spans="8:8" s="32" customFormat="1" ht="12.75" customHeight="1" x14ac:dyDescent="0.2">
      <c r="H10508" s="36"/>
    </row>
    <row r="10509" spans="8:8" s="32" customFormat="1" ht="12.75" customHeight="1" x14ac:dyDescent="0.2">
      <c r="H10509" s="36"/>
    </row>
    <row r="10510" spans="8:8" s="32" customFormat="1" ht="12.75" customHeight="1" x14ac:dyDescent="0.2">
      <c r="H10510" s="36"/>
    </row>
    <row r="10511" spans="8:8" s="32" customFormat="1" ht="12.75" customHeight="1" x14ac:dyDescent="0.2">
      <c r="H10511" s="36"/>
    </row>
    <row r="10512" spans="8:8" s="32" customFormat="1" ht="12.75" customHeight="1" x14ac:dyDescent="0.2">
      <c r="H10512" s="36"/>
    </row>
    <row r="10513" spans="8:8" s="32" customFormat="1" ht="12.75" customHeight="1" x14ac:dyDescent="0.2">
      <c r="H10513" s="36"/>
    </row>
    <row r="10514" spans="8:8" s="32" customFormat="1" ht="12.75" customHeight="1" x14ac:dyDescent="0.2">
      <c r="H10514" s="36"/>
    </row>
    <row r="10515" spans="8:8" s="32" customFormat="1" ht="12.75" customHeight="1" x14ac:dyDescent="0.2">
      <c r="H10515" s="36"/>
    </row>
    <row r="10516" spans="8:8" s="32" customFormat="1" ht="12.75" customHeight="1" x14ac:dyDescent="0.2">
      <c r="H10516" s="36"/>
    </row>
    <row r="10517" spans="8:8" s="32" customFormat="1" ht="12.75" customHeight="1" x14ac:dyDescent="0.2">
      <c r="H10517" s="36"/>
    </row>
    <row r="10518" spans="8:8" s="32" customFormat="1" ht="12.75" customHeight="1" x14ac:dyDescent="0.2">
      <c r="H10518" s="36"/>
    </row>
    <row r="10519" spans="8:8" s="32" customFormat="1" ht="12.75" customHeight="1" x14ac:dyDescent="0.2">
      <c r="H10519" s="36"/>
    </row>
    <row r="10520" spans="8:8" s="32" customFormat="1" ht="12.75" customHeight="1" x14ac:dyDescent="0.2">
      <c r="H10520" s="36"/>
    </row>
    <row r="10521" spans="8:8" s="32" customFormat="1" ht="12.75" customHeight="1" x14ac:dyDescent="0.2">
      <c r="H10521" s="36"/>
    </row>
    <row r="10522" spans="8:8" s="32" customFormat="1" ht="12.75" customHeight="1" x14ac:dyDescent="0.2">
      <c r="H10522" s="36"/>
    </row>
    <row r="10523" spans="8:8" s="32" customFormat="1" ht="12.75" customHeight="1" x14ac:dyDescent="0.2">
      <c r="H10523" s="36"/>
    </row>
    <row r="10524" spans="8:8" s="32" customFormat="1" ht="12.75" customHeight="1" x14ac:dyDescent="0.2">
      <c r="H10524" s="36"/>
    </row>
    <row r="10525" spans="8:8" s="32" customFormat="1" ht="12.75" customHeight="1" x14ac:dyDescent="0.2">
      <c r="H10525" s="36"/>
    </row>
    <row r="10526" spans="8:8" s="32" customFormat="1" ht="12.75" customHeight="1" x14ac:dyDescent="0.2">
      <c r="H10526" s="36"/>
    </row>
    <row r="10527" spans="8:8" s="32" customFormat="1" ht="12.75" customHeight="1" x14ac:dyDescent="0.2">
      <c r="H10527" s="36"/>
    </row>
    <row r="10528" spans="8:8" s="32" customFormat="1" ht="12.75" customHeight="1" x14ac:dyDescent="0.2">
      <c r="H10528" s="36"/>
    </row>
    <row r="10529" spans="8:8" s="32" customFormat="1" ht="12.75" customHeight="1" x14ac:dyDescent="0.2">
      <c r="H10529" s="36"/>
    </row>
    <row r="10530" spans="8:8" s="32" customFormat="1" ht="12.75" customHeight="1" x14ac:dyDescent="0.2">
      <c r="H10530" s="36"/>
    </row>
    <row r="10531" spans="8:8" s="32" customFormat="1" ht="12.75" customHeight="1" x14ac:dyDescent="0.2">
      <c r="H10531" s="36"/>
    </row>
    <row r="10532" spans="8:8" s="32" customFormat="1" ht="12.75" customHeight="1" x14ac:dyDescent="0.2">
      <c r="H10532" s="36"/>
    </row>
    <row r="10533" spans="8:8" s="32" customFormat="1" ht="12.75" customHeight="1" x14ac:dyDescent="0.2">
      <c r="H10533" s="36"/>
    </row>
    <row r="10534" spans="8:8" s="32" customFormat="1" ht="12.75" customHeight="1" x14ac:dyDescent="0.2">
      <c r="H10534" s="36"/>
    </row>
    <row r="10535" spans="8:8" s="32" customFormat="1" ht="12.75" customHeight="1" x14ac:dyDescent="0.2">
      <c r="H10535" s="36"/>
    </row>
    <row r="10536" spans="8:8" s="32" customFormat="1" ht="12.75" customHeight="1" x14ac:dyDescent="0.2">
      <c r="H10536" s="36"/>
    </row>
    <row r="10537" spans="8:8" s="32" customFormat="1" ht="12.75" customHeight="1" x14ac:dyDescent="0.2">
      <c r="H10537" s="36"/>
    </row>
    <row r="10538" spans="8:8" s="32" customFormat="1" ht="12.75" customHeight="1" x14ac:dyDescent="0.2">
      <c r="H10538" s="36"/>
    </row>
    <row r="10539" spans="8:8" s="32" customFormat="1" ht="12.75" customHeight="1" x14ac:dyDescent="0.2">
      <c r="H10539" s="36"/>
    </row>
    <row r="10540" spans="8:8" s="32" customFormat="1" ht="12.75" customHeight="1" x14ac:dyDescent="0.2">
      <c r="H10540" s="36"/>
    </row>
    <row r="10541" spans="8:8" s="32" customFormat="1" ht="12.75" customHeight="1" x14ac:dyDescent="0.2">
      <c r="H10541" s="36"/>
    </row>
    <row r="10542" spans="8:8" s="32" customFormat="1" ht="12.75" customHeight="1" x14ac:dyDescent="0.2">
      <c r="H10542" s="36"/>
    </row>
    <row r="10543" spans="8:8" s="32" customFormat="1" ht="12.75" customHeight="1" x14ac:dyDescent="0.2">
      <c r="H10543" s="36"/>
    </row>
    <row r="10544" spans="8:8" s="32" customFormat="1" ht="12.75" customHeight="1" x14ac:dyDescent="0.2">
      <c r="H10544" s="36"/>
    </row>
    <row r="10545" spans="8:8" s="32" customFormat="1" ht="12.75" customHeight="1" x14ac:dyDescent="0.2">
      <c r="H10545" s="36"/>
    </row>
    <row r="10546" spans="8:8" s="32" customFormat="1" ht="12.75" customHeight="1" x14ac:dyDescent="0.2">
      <c r="H10546" s="36"/>
    </row>
    <row r="10547" spans="8:8" s="32" customFormat="1" ht="12.75" customHeight="1" x14ac:dyDescent="0.2">
      <c r="H10547" s="36"/>
    </row>
    <row r="10548" spans="8:8" s="32" customFormat="1" ht="12.75" customHeight="1" x14ac:dyDescent="0.2">
      <c r="H10548" s="36"/>
    </row>
    <row r="10549" spans="8:8" s="32" customFormat="1" ht="12.75" customHeight="1" x14ac:dyDescent="0.2">
      <c r="H10549" s="36"/>
    </row>
    <row r="10550" spans="8:8" s="32" customFormat="1" ht="12.75" customHeight="1" x14ac:dyDescent="0.2">
      <c r="H10550" s="36"/>
    </row>
    <row r="10551" spans="8:8" s="32" customFormat="1" ht="12.75" customHeight="1" x14ac:dyDescent="0.2">
      <c r="H10551" s="36"/>
    </row>
    <row r="10552" spans="8:8" s="32" customFormat="1" ht="12.75" customHeight="1" x14ac:dyDescent="0.2">
      <c r="H10552" s="36"/>
    </row>
    <row r="10553" spans="8:8" s="32" customFormat="1" ht="12.75" customHeight="1" x14ac:dyDescent="0.2">
      <c r="H10553" s="36"/>
    </row>
    <row r="10554" spans="8:8" s="32" customFormat="1" ht="12.75" customHeight="1" x14ac:dyDescent="0.2">
      <c r="H10554" s="36"/>
    </row>
    <row r="10555" spans="8:8" s="32" customFormat="1" ht="12.75" customHeight="1" x14ac:dyDescent="0.2">
      <c r="H10555" s="36"/>
    </row>
    <row r="10556" spans="8:8" s="32" customFormat="1" ht="12.75" customHeight="1" x14ac:dyDescent="0.2">
      <c r="H10556" s="36"/>
    </row>
    <row r="10557" spans="8:8" s="32" customFormat="1" ht="12.75" customHeight="1" x14ac:dyDescent="0.2">
      <c r="H10557" s="36"/>
    </row>
    <row r="10558" spans="8:8" s="32" customFormat="1" ht="12.75" customHeight="1" x14ac:dyDescent="0.2">
      <c r="H10558" s="36"/>
    </row>
    <row r="10559" spans="8:8" s="32" customFormat="1" ht="12.75" customHeight="1" x14ac:dyDescent="0.2">
      <c r="H10559" s="36"/>
    </row>
    <row r="10560" spans="8:8" s="32" customFormat="1" ht="12.75" customHeight="1" x14ac:dyDescent="0.2">
      <c r="H10560" s="36"/>
    </row>
    <row r="10561" spans="8:8" s="32" customFormat="1" ht="12.75" customHeight="1" x14ac:dyDescent="0.2">
      <c r="H10561" s="36"/>
    </row>
    <row r="10562" spans="8:8" s="32" customFormat="1" ht="12.75" customHeight="1" x14ac:dyDescent="0.2">
      <c r="H10562" s="36"/>
    </row>
    <row r="10563" spans="8:8" s="32" customFormat="1" ht="12.75" customHeight="1" x14ac:dyDescent="0.2">
      <c r="H10563" s="36"/>
    </row>
    <row r="10564" spans="8:8" s="32" customFormat="1" ht="12.75" customHeight="1" x14ac:dyDescent="0.2">
      <c r="H10564" s="36"/>
    </row>
    <row r="10565" spans="8:8" s="32" customFormat="1" ht="12.75" customHeight="1" x14ac:dyDescent="0.2">
      <c r="H10565" s="36"/>
    </row>
    <row r="10566" spans="8:8" s="32" customFormat="1" ht="12.75" customHeight="1" x14ac:dyDescent="0.2">
      <c r="H10566" s="36"/>
    </row>
    <row r="10567" spans="8:8" s="32" customFormat="1" ht="12.75" customHeight="1" x14ac:dyDescent="0.2">
      <c r="H10567" s="36"/>
    </row>
    <row r="10568" spans="8:8" s="32" customFormat="1" ht="12.75" customHeight="1" x14ac:dyDescent="0.2">
      <c r="H10568" s="36"/>
    </row>
    <row r="10569" spans="8:8" s="32" customFormat="1" ht="12.75" customHeight="1" x14ac:dyDescent="0.2">
      <c r="H10569" s="36"/>
    </row>
    <row r="10570" spans="8:8" s="32" customFormat="1" ht="12.75" customHeight="1" x14ac:dyDescent="0.2">
      <c r="H10570" s="36"/>
    </row>
    <row r="10571" spans="8:8" s="32" customFormat="1" ht="12.75" customHeight="1" x14ac:dyDescent="0.2">
      <c r="H10571" s="36"/>
    </row>
    <row r="10572" spans="8:8" s="32" customFormat="1" ht="12.75" customHeight="1" x14ac:dyDescent="0.2">
      <c r="H10572" s="36"/>
    </row>
    <row r="10573" spans="8:8" s="32" customFormat="1" ht="12.75" customHeight="1" x14ac:dyDescent="0.2">
      <c r="H10573" s="36"/>
    </row>
    <row r="10574" spans="8:8" s="32" customFormat="1" ht="12.75" customHeight="1" x14ac:dyDescent="0.2">
      <c r="H10574" s="36"/>
    </row>
    <row r="10575" spans="8:8" s="32" customFormat="1" ht="12.75" customHeight="1" x14ac:dyDescent="0.2">
      <c r="H10575" s="36"/>
    </row>
    <row r="10576" spans="8:8" s="32" customFormat="1" ht="12.75" customHeight="1" x14ac:dyDescent="0.2">
      <c r="H10576" s="36"/>
    </row>
    <row r="10577" spans="8:8" s="32" customFormat="1" ht="12.75" customHeight="1" x14ac:dyDescent="0.2">
      <c r="H10577" s="36"/>
    </row>
    <row r="10578" spans="8:8" s="32" customFormat="1" ht="12.75" customHeight="1" x14ac:dyDescent="0.2">
      <c r="H10578" s="36"/>
    </row>
    <row r="10579" spans="8:8" s="32" customFormat="1" ht="12.75" customHeight="1" x14ac:dyDescent="0.2">
      <c r="H10579" s="36"/>
    </row>
    <row r="10580" spans="8:8" s="32" customFormat="1" ht="12.75" customHeight="1" x14ac:dyDescent="0.2">
      <c r="H10580" s="36"/>
    </row>
    <row r="10581" spans="8:8" s="32" customFormat="1" ht="12.75" customHeight="1" x14ac:dyDescent="0.2">
      <c r="H10581" s="36"/>
    </row>
    <row r="10582" spans="8:8" s="32" customFormat="1" ht="12.75" customHeight="1" x14ac:dyDescent="0.2">
      <c r="H10582" s="36"/>
    </row>
    <row r="10583" spans="8:8" s="32" customFormat="1" ht="12.75" customHeight="1" x14ac:dyDescent="0.2">
      <c r="H10583" s="36"/>
    </row>
    <row r="10584" spans="8:8" s="32" customFormat="1" ht="12.75" customHeight="1" x14ac:dyDescent="0.2">
      <c r="H10584" s="36"/>
    </row>
    <row r="10585" spans="8:8" s="32" customFormat="1" ht="12.75" customHeight="1" x14ac:dyDescent="0.2">
      <c r="H10585" s="36"/>
    </row>
    <row r="10586" spans="8:8" s="32" customFormat="1" ht="12.75" customHeight="1" x14ac:dyDescent="0.2">
      <c r="H10586" s="36"/>
    </row>
    <row r="10587" spans="8:8" s="32" customFormat="1" ht="12.75" customHeight="1" x14ac:dyDescent="0.2">
      <c r="H10587" s="36"/>
    </row>
    <row r="10588" spans="8:8" s="32" customFormat="1" ht="12.75" customHeight="1" x14ac:dyDescent="0.2">
      <c r="H10588" s="36"/>
    </row>
    <row r="10589" spans="8:8" s="32" customFormat="1" ht="12.75" customHeight="1" x14ac:dyDescent="0.2">
      <c r="H10589" s="36"/>
    </row>
    <row r="10590" spans="8:8" s="32" customFormat="1" ht="12.75" customHeight="1" x14ac:dyDescent="0.2">
      <c r="H10590" s="36"/>
    </row>
    <row r="10591" spans="8:8" s="32" customFormat="1" ht="12.75" customHeight="1" x14ac:dyDescent="0.2">
      <c r="H10591" s="36"/>
    </row>
    <row r="10592" spans="8:8" s="32" customFormat="1" ht="12.75" customHeight="1" x14ac:dyDescent="0.2">
      <c r="H10592" s="36"/>
    </row>
    <row r="10593" spans="8:8" s="32" customFormat="1" ht="12.75" customHeight="1" x14ac:dyDescent="0.2">
      <c r="H10593" s="36"/>
    </row>
    <row r="10594" spans="8:8" s="32" customFormat="1" ht="12.75" customHeight="1" x14ac:dyDescent="0.2">
      <c r="H10594" s="36"/>
    </row>
    <row r="10595" spans="8:8" s="32" customFormat="1" ht="12.75" customHeight="1" x14ac:dyDescent="0.2">
      <c r="H10595" s="36"/>
    </row>
    <row r="10596" spans="8:8" s="32" customFormat="1" ht="12.75" customHeight="1" x14ac:dyDescent="0.2">
      <c r="H10596" s="36"/>
    </row>
    <row r="10597" spans="8:8" s="32" customFormat="1" ht="12.75" customHeight="1" x14ac:dyDescent="0.2">
      <c r="H10597" s="36"/>
    </row>
    <row r="10598" spans="8:8" s="32" customFormat="1" ht="12.75" customHeight="1" x14ac:dyDescent="0.2">
      <c r="H10598" s="36"/>
    </row>
    <row r="10599" spans="8:8" s="32" customFormat="1" ht="12.75" customHeight="1" x14ac:dyDescent="0.2">
      <c r="H10599" s="36"/>
    </row>
    <row r="10600" spans="8:8" s="32" customFormat="1" ht="12.75" customHeight="1" x14ac:dyDescent="0.2">
      <c r="H10600" s="36"/>
    </row>
    <row r="10601" spans="8:8" s="32" customFormat="1" ht="12.75" customHeight="1" x14ac:dyDescent="0.2">
      <c r="H10601" s="36"/>
    </row>
    <row r="10602" spans="8:8" s="32" customFormat="1" ht="12.75" customHeight="1" x14ac:dyDescent="0.2">
      <c r="H10602" s="36"/>
    </row>
    <row r="10603" spans="8:8" s="32" customFormat="1" ht="12.75" customHeight="1" x14ac:dyDescent="0.2">
      <c r="H10603" s="36"/>
    </row>
    <row r="10604" spans="8:8" s="32" customFormat="1" ht="12.75" customHeight="1" x14ac:dyDescent="0.2">
      <c r="H10604" s="36"/>
    </row>
    <row r="10605" spans="8:8" s="32" customFormat="1" ht="12.75" customHeight="1" x14ac:dyDescent="0.2">
      <c r="H10605" s="36"/>
    </row>
    <row r="10606" spans="8:8" s="32" customFormat="1" ht="12.75" customHeight="1" x14ac:dyDescent="0.2">
      <c r="H10606" s="36"/>
    </row>
    <row r="10607" spans="8:8" s="32" customFormat="1" ht="12.75" customHeight="1" x14ac:dyDescent="0.2">
      <c r="H10607" s="36"/>
    </row>
    <row r="10608" spans="8:8" s="32" customFormat="1" ht="12.75" customHeight="1" x14ac:dyDescent="0.2">
      <c r="H10608" s="36"/>
    </row>
    <row r="10609" spans="8:8" s="32" customFormat="1" ht="12.75" customHeight="1" x14ac:dyDescent="0.2">
      <c r="H10609" s="36"/>
    </row>
    <row r="10610" spans="8:8" s="32" customFormat="1" ht="12.75" customHeight="1" x14ac:dyDescent="0.2">
      <c r="H10610" s="36"/>
    </row>
    <row r="10611" spans="8:8" s="32" customFormat="1" ht="12.75" customHeight="1" x14ac:dyDescent="0.2">
      <c r="H10611" s="36"/>
    </row>
    <row r="10612" spans="8:8" s="32" customFormat="1" ht="12.75" customHeight="1" x14ac:dyDescent="0.2">
      <c r="H10612" s="36"/>
    </row>
    <row r="10613" spans="8:8" s="32" customFormat="1" ht="12.75" customHeight="1" x14ac:dyDescent="0.2">
      <c r="H10613" s="36"/>
    </row>
    <row r="10614" spans="8:8" s="32" customFormat="1" ht="12.75" customHeight="1" x14ac:dyDescent="0.2">
      <c r="H10614" s="36"/>
    </row>
    <row r="10615" spans="8:8" s="32" customFormat="1" ht="12.75" customHeight="1" x14ac:dyDescent="0.2">
      <c r="H10615" s="36"/>
    </row>
    <row r="10616" spans="8:8" s="32" customFormat="1" ht="12.75" customHeight="1" x14ac:dyDescent="0.2">
      <c r="H10616" s="36"/>
    </row>
    <row r="10617" spans="8:8" s="32" customFormat="1" ht="12.75" customHeight="1" x14ac:dyDescent="0.2">
      <c r="H10617" s="36"/>
    </row>
    <row r="10618" spans="8:8" s="32" customFormat="1" ht="12.75" customHeight="1" x14ac:dyDescent="0.2">
      <c r="H10618" s="36"/>
    </row>
    <row r="10619" spans="8:8" s="32" customFormat="1" ht="12.75" customHeight="1" x14ac:dyDescent="0.2">
      <c r="H10619" s="36"/>
    </row>
    <row r="10620" spans="8:8" s="32" customFormat="1" ht="12.75" customHeight="1" x14ac:dyDescent="0.2">
      <c r="H10620" s="36"/>
    </row>
    <row r="10621" spans="8:8" s="32" customFormat="1" ht="12.75" customHeight="1" x14ac:dyDescent="0.2">
      <c r="H10621" s="36"/>
    </row>
    <row r="10622" spans="8:8" s="32" customFormat="1" ht="12.75" customHeight="1" x14ac:dyDescent="0.2">
      <c r="H10622" s="36"/>
    </row>
    <row r="10623" spans="8:8" s="32" customFormat="1" ht="12.75" customHeight="1" x14ac:dyDescent="0.2">
      <c r="H10623" s="36"/>
    </row>
    <row r="10624" spans="8:8" s="32" customFormat="1" ht="12.75" customHeight="1" x14ac:dyDescent="0.2">
      <c r="H10624" s="36"/>
    </row>
    <row r="10625" spans="8:8" s="32" customFormat="1" ht="12.75" customHeight="1" x14ac:dyDescent="0.2">
      <c r="H10625" s="36"/>
    </row>
    <row r="10626" spans="8:8" s="32" customFormat="1" ht="12.75" customHeight="1" x14ac:dyDescent="0.2">
      <c r="H10626" s="36"/>
    </row>
    <row r="10627" spans="8:8" s="32" customFormat="1" ht="12.75" customHeight="1" x14ac:dyDescent="0.2">
      <c r="H10627" s="36"/>
    </row>
    <row r="10628" spans="8:8" s="32" customFormat="1" ht="12.75" customHeight="1" x14ac:dyDescent="0.2">
      <c r="H10628" s="36"/>
    </row>
    <row r="10629" spans="8:8" s="32" customFormat="1" ht="12.75" customHeight="1" x14ac:dyDescent="0.2">
      <c r="H10629" s="36"/>
    </row>
    <row r="10630" spans="8:8" s="32" customFormat="1" ht="12.75" customHeight="1" x14ac:dyDescent="0.2">
      <c r="H10630" s="36"/>
    </row>
    <row r="10631" spans="8:8" s="32" customFormat="1" ht="12.75" customHeight="1" x14ac:dyDescent="0.2">
      <c r="H10631" s="36"/>
    </row>
    <row r="10632" spans="8:8" s="32" customFormat="1" ht="12.75" customHeight="1" x14ac:dyDescent="0.2">
      <c r="H10632" s="36"/>
    </row>
    <row r="10633" spans="8:8" s="32" customFormat="1" ht="12.75" customHeight="1" x14ac:dyDescent="0.2">
      <c r="H10633" s="36"/>
    </row>
    <row r="10634" spans="8:8" s="32" customFormat="1" ht="12.75" customHeight="1" x14ac:dyDescent="0.2">
      <c r="H10634" s="36"/>
    </row>
    <row r="10635" spans="8:8" s="32" customFormat="1" ht="12.75" customHeight="1" x14ac:dyDescent="0.2">
      <c r="H10635" s="36"/>
    </row>
    <row r="10636" spans="8:8" s="32" customFormat="1" ht="12.75" customHeight="1" x14ac:dyDescent="0.2">
      <c r="H10636" s="36"/>
    </row>
    <row r="10637" spans="8:8" s="32" customFormat="1" ht="12.75" customHeight="1" x14ac:dyDescent="0.2">
      <c r="H10637" s="36"/>
    </row>
    <row r="10638" spans="8:8" s="32" customFormat="1" ht="12.75" customHeight="1" x14ac:dyDescent="0.2">
      <c r="H10638" s="36"/>
    </row>
    <row r="10639" spans="8:8" s="32" customFormat="1" ht="12.75" customHeight="1" x14ac:dyDescent="0.2">
      <c r="H10639" s="36"/>
    </row>
    <row r="10640" spans="8:8" s="32" customFormat="1" ht="12.75" customHeight="1" x14ac:dyDescent="0.2">
      <c r="H10640" s="36"/>
    </row>
    <row r="10641" spans="8:8" s="32" customFormat="1" ht="12.75" customHeight="1" x14ac:dyDescent="0.2">
      <c r="H10641" s="36"/>
    </row>
    <row r="10642" spans="8:8" s="32" customFormat="1" ht="12.75" customHeight="1" x14ac:dyDescent="0.2">
      <c r="H10642" s="36"/>
    </row>
    <row r="10643" spans="8:8" s="32" customFormat="1" ht="12.75" customHeight="1" x14ac:dyDescent="0.2">
      <c r="H10643" s="36"/>
    </row>
    <row r="10644" spans="8:8" s="32" customFormat="1" ht="12.75" customHeight="1" x14ac:dyDescent="0.2">
      <c r="H10644" s="36"/>
    </row>
    <row r="10645" spans="8:8" s="32" customFormat="1" ht="12.75" customHeight="1" x14ac:dyDescent="0.2">
      <c r="H10645" s="36"/>
    </row>
    <row r="10646" spans="8:8" s="32" customFormat="1" ht="12.75" customHeight="1" x14ac:dyDescent="0.2">
      <c r="H10646" s="36"/>
    </row>
    <row r="10647" spans="8:8" s="32" customFormat="1" ht="12.75" customHeight="1" x14ac:dyDescent="0.2">
      <c r="H10647" s="36"/>
    </row>
    <row r="10648" spans="8:8" s="32" customFormat="1" ht="12.75" customHeight="1" x14ac:dyDescent="0.2">
      <c r="H10648" s="36"/>
    </row>
    <row r="10649" spans="8:8" s="32" customFormat="1" ht="12.75" customHeight="1" x14ac:dyDescent="0.2">
      <c r="H10649" s="36"/>
    </row>
    <row r="10650" spans="8:8" s="32" customFormat="1" ht="12.75" customHeight="1" x14ac:dyDescent="0.2">
      <c r="H10650" s="36"/>
    </row>
    <row r="10651" spans="8:8" s="32" customFormat="1" ht="12.75" customHeight="1" x14ac:dyDescent="0.2">
      <c r="H10651" s="36"/>
    </row>
    <row r="10652" spans="8:8" s="32" customFormat="1" ht="12.75" customHeight="1" x14ac:dyDescent="0.2">
      <c r="H10652" s="36"/>
    </row>
    <row r="10653" spans="8:8" s="32" customFormat="1" ht="12.75" customHeight="1" x14ac:dyDescent="0.2">
      <c r="H10653" s="36"/>
    </row>
    <row r="10654" spans="8:8" s="32" customFormat="1" ht="12.75" customHeight="1" x14ac:dyDescent="0.2">
      <c r="H10654" s="36"/>
    </row>
    <row r="10655" spans="8:8" s="32" customFormat="1" ht="12.75" customHeight="1" x14ac:dyDescent="0.2">
      <c r="H10655" s="36"/>
    </row>
    <row r="10656" spans="8:8" s="32" customFormat="1" ht="12.75" customHeight="1" x14ac:dyDescent="0.2">
      <c r="H10656" s="36"/>
    </row>
    <row r="10657" spans="8:8" s="32" customFormat="1" ht="12.75" customHeight="1" x14ac:dyDescent="0.2">
      <c r="H10657" s="36"/>
    </row>
    <row r="10658" spans="8:8" s="32" customFormat="1" ht="12.75" customHeight="1" x14ac:dyDescent="0.2">
      <c r="H10658" s="36"/>
    </row>
    <row r="10659" spans="8:8" s="32" customFormat="1" ht="12.75" customHeight="1" x14ac:dyDescent="0.2">
      <c r="H10659" s="36"/>
    </row>
    <row r="10660" spans="8:8" s="32" customFormat="1" ht="12.75" customHeight="1" x14ac:dyDescent="0.2">
      <c r="H10660" s="36"/>
    </row>
    <row r="10661" spans="8:8" s="32" customFormat="1" ht="12.75" customHeight="1" x14ac:dyDescent="0.2">
      <c r="H10661" s="36"/>
    </row>
    <row r="10662" spans="8:8" s="32" customFormat="1" ht="12.75" customHeight="1" x14ac:dyDescent="0.2">
      <c r="H10662" s="36"/>
    </row>
    <row r="10663" spans="8:8" s="32" customFormat="1" ht="12.75" customHeight="1" x14ac:dyDescent="0.2">
      <c r="H10663" s="36"/>
    </row>
    <row r="10664" spans="8:8" s="32" customFormat="1" ht="12.75" customHeight="1" x14ac:dyDescent="0.2">
      <c r="H10664" s="36"/>
    </row>
    <row r="10665" spans="8:8" s="32" customFormat="1" ht="12.75" customHeight="1" x14ac:dyDescent="0.2">
      <c r="H10665" s="36"/>
    </row>
    <row r="10666" spans="8:8" s="32" customFormat="1" ht="12.75" customHeight="1" x14ac:dyDescent="0.2">
      <c r="H10666" s="36"/>
    </row>
    <row r="10667" spans="8:8" s="32" customFormat="1" ht="12.75" customHeight="1" x14ac:dyDescent="0.2">
      <c r="H10667" s="36"/>
    </row>
    <row r="10668" spans="8:8" s="32" customFormat="1" ht="12.75" customHeight="1" x14ac:dyDescent="0.2">
      <c r="H10668" s="36"/>
    </row>
    <row r="10669" spans="8:8" s="32" customFormat="1" ht="12.75" customHeight="1" x14ac:dyDescent="0.2">
      <c r="H10669" s="36"/>
    </row>
    <row r="10670" spans="8:8" s="32" customFormat="1" ht="12.75" customHeight="1" x14ac:dyDescent="0.2">
      <c r="H10670" s="36"/>
    </row>
    <row r="10671" spans="8:8" s="32" customFormat="1" ht="12.75" customHeight="1" x14ac:dyDescent="0.2">
      <c r="H10671" s="36"/>
    </row>
    <row r="10672" spans="8:8" s="32" customFormat="1" ht="12.75" customHeight="1" x14ac:dyDescent="0.2">
      <c r="H10672" s="36"/>
    </row>
    <row r="10673" spans="8:8" s="32" customFormat="1" ht="12.75" customHeight="1" x14ac:dyDescent="0.2">
      <c r="H10673" s="36"/>
    </row>
    <row r="10674" spans="8:8" s="32" customFormat="1" ht="12.75" customHeight="1" x14ac:dyDescent="0.2">
      <c r="H10674" s="36"/>
    </row>
    <row r="10675" spans="8:8" s="32" customFormat="1" ht="12.75" customHeight="1" x14ac:dyDescent="0.2">
      <c r="H10675" s="36"/>
    </row>
    <row r="10676" spans="8:8" s="32" customFormat="1" ht="12.75" customHeight="1" x14ac:dyDescent="0.2">
      <c r="H10676" s="36"/>
    </row>
    <row r="10677" spans="8:8" s="32" customFormat="1" ht="12.75" customHeight="1" x14ac:dyDescent="0.2">
      <c r="H10677" s="36"/>
    </row>
    <row r="10678" spans="8:8" s="32" customFormat="1" ht="12.75" customHeight="1" x14ac:dyDescent="0.2">
      <c r="H10678" s="36"/>
    </row>
    <row r="10679" spans="8:8" s="32" customFormat="1" ht="12.75" customHeight="1" x14ac:dyDescent="0.2">
      <c r="H10679" s="36"/>
    </row>
    <row r="10680" spans="8:8" s="32" customFormat="1" ht="12.75" customHeight="1" x14ac:dyDescent="0.2">
      <c r="H10680" s="36"/>
    </row>
    <row r="10681" spans="8:8" s="32" customFormat="1" ht="12.75" customHeight="1" x14ac:dyDescent="0.2">
      <c r="H10681" s="36"/>
    </row>
    <row r="10682" spans="8:8" s="32" customFormat="1" ht="12.75" customHeight="1" x14ac:dyDescent="0.2">
      <c r="H10682" s="36"/>
    </row>
    <row r="10683" spans="8:8" s="32" customFormat="1" ht="12.75" customHeight="1" x14ac:dyDescent="0.2">
      <c r="H10683" s="36"/>
    </row>
    <row r="10684" spans="8:8" s="32" customFormat="1" ht="12.75" customHeight="1" x14ac:dyDescent="0.2">
      <c r="H10684" s="36"/>
    </row>
    <row r="10685" spans="8:8" s="32" customFormat="1" ht="12.75" customHeight="1" x14ac:dyDescent="0.2">
      <c r="H10685" s="36"/>
    </row>
    <row r="10686" spans="8:8" s="32" customFormat="1" ht="12.75" customHeight="1" x14ac:dyDescent="0.2">
      <c r="H10686" s="36"/>
    </row>
    <row r="10687" spans="8:8" s="32" customFormat="1" ht="12.75" customHeight="1" x14ac:dyDescent="0.2">
      <c r="H10687" s="36"/>
    </row>
    <row r="10688" spans="8:8" s="32" customFormat="1" ht="12.75" customHeight="1" x14ac:dyDescent="0.2">
      <c r="H10688" s="36"/>
    </row>
    <row r="10689" spans="8:8" s="32" customFormat="1" ht="12.75" customHeight="1" x14ac:dyDescent="0.2">
      <c r="H10689" s="36"/>
    </row>
    <row r="10690" spans="8:8" s="32" customFormat="1" ht="12.75" customHeight="1" x14ac:dyDescent="0.2">
      <c r="H10690" s="36"/>
    </row>
    <row r="10691" spans="8:8" s="32" customFormat="1" ht="12.75" customHeight="1" x14ac:dyDescent="0.2">
      <c r="H10691" s="36"/>
    </row>
    <row r="10692" spans="8:8" s="32" customFormat="1" ht="12.75" customHeight="1" x14ac:dyDescent="0.2">
      <c r="H10692" s="36"/>
    </row>
    <row r="10693" spans="8:8" s="32" customFormat="1" ht="12.75" customHeight="1" x14ac:dyDescent="0.2">
      <c r="H10693" s="36"/>
    </row>
    <row r="10694" spans="8:8" s="32" customFormat="1" ht="12.75" customHeight="1" x14ac:dyDescent="0.2">
      <c r="H10694" s="36"/>
    </row>
    <row r="10695" spans="8:8" s="32" customFormat="1" ht="12.75" customHeight="1" x14ac:dyDescent="0.2">
      <c r="H10695" s="36"/>
    </row>
    <row r="10696" spans="8:8" s="32" customFormat="1" ht="12.75" customHeight="1" x14ac:dyDescent="0.2">
      <c r="H10696" s="36"/>
    </row>
    <row r="10697" spans="8:8" s="32" customFormat="1" ht="12.75" customHeight="1" x14ac:dyDescent="0.2">
      <c r="H10697" s="36"/>
    </row>
    <row r="10698" spans="8:8" s="32" customFormat="1" ht="12.75" customHeight="1" x14ac:dyDescent="0.2">
      <c r="H10698" s="36"/>
    </row>
    <row r="10699" spans="8:8" s="32" customFormat="1" ht="12.75" customHeight="1" x14ac:dyDescent="0.2">
      <c r="H10699" s="36"/>
    </row>
    <row r="10700" spans="8:8" s="32" customFormat="1" ht="12.75" customHeight="1" x14ac:dyDescent="0.2">
      <c r="H10700" s="36"/>
    </row>
    <row r="10701" spans="8:8" s="32" customFormat="1" ht="12.75" customHeight="1" x14ac:dyDescent="0.2">
      <c r="H10701" s="36"/>
    </row>
    <row r="10702" spans="8:8" s="32" customFormat="1" ht="12.75" customHeight="1" x14ac:dyDescent="0.2">
      <c r="H10702" s="36"/>
    </row>
    <row r="10703" spans="8:8" s="32" customFormat="1" ht="12.75" customHeight="1" x14ac:dyDescent="0.2">
      <c r="H10703" s="36"/>
    </row>
    <row r="10704" spans="8:8" s="32" customFormat="1" ht="12.75" customHeight="1" x14ac:dyDescent="0.2">
      <c r="H10704" s="36"/>
    </row>
    <row r="10705" spans="8:8" s="32" customFormat="1" ht="12.75" customHeight="1" x14ac:dyDescent="0.2">
      <c r="H10705" s="36"/>
    </row>
    <row r="10706" spans="8:8" s="32" customFormat="1" ht="12.75" customHeight="1" x14ac:dyDescent="0.2">
      <c r="H10706" s="36"/>
    </row>
    <row r="10707" spans="8:8" s="32" customFormat="1" ht="12.75" customHeight="1" x14ac:dyDescent="0.2">
      <c r="H10707" s="36"/>
    </row>
    <row r="10708" spans="8:8" s="32" customFormat="1" ht="12.75" customHeight="1" x14ac:dyDescent="0.2">
      <c r="H10708" s="36"/>
    </row>
    <row r="10709" spans="8:8" s="32" customFormat="1" ht="12.75" customHeight="1" x14ac:dyDescent="0.2">
      <c r="H10709" s="36"/>
    </row>
    <row r="10710" spans="8:8" s="32" customFormat="1" ht="12.75" customHeight="1" x14ac:dyDescent="0.2">
      <c r="H10710" s="36"/>
    </row>
    <row r="10711" spans="8:8" s="32" customFormat="1" ht="12.75" customHeight="1" x14ac:dyDescent="0.2">
      <c r="H10711" s="36"/>
    </row>
    <row r="10712" spans="8:8" s="32" customFormat="1" ht="12.75" customHeight="1" x14ac:dyDescent="0.2">
      <c r="H10712" s="36"/>
    </row>
    <row r="10713" spans="8:8" s="32" customFormat="1" ht="12.75" customHeight="1" x14ac:dyDescent="0.2">
      <c r="H10713" s="36"/>
    </row>
    <row r="10714" spans="8:8" s="32" customFormat="1" ht="12.75" customHeight="1" x14ac:dyDescent="0.2">
      <c r="H10714" s="36"/>
    </row>
    <row r="10715" spans="8:8" s="32" customFormat="1" ht="12.75" customHeight="1" x14ac:dyDescent="0.2">
      <c r="H10715" s="36"/>
    </row>
    <row r="10716" spans="8:8" s="32" customFormat="1" ht="12.75" customHeight="1" x14ac:dyDescent="0.2">
      <c r="H10716" s="36"/>
    </row>
    <row r="10717" spans="8:8" s="32" customFormat="1" ht="12.75" customHeight="1" x14ac:dyDescent="0.2">
      <c r="H10717" s="36"/>
    </row>
    <row r="10718" spans="8:8" s="32" customFormat="1" ht="12.75" customHeight="1" x14ac:dyDescent="0.2">
      <c r="H10718" s="36"/>
    </row>
    <row r="10719" spans="8:8" s="32" customFormat="1" ht="12.75" customHeight="1" x14ac:dyDescent="0.2">
      <c r="H10719" s="36"/>
    </row>
    <row r="10720" spans="8:8" s="32" customFormat="1" ht="12.75" customHeight="1" x14ac:dyDescent="0.2">
      <c r="H10720" s="36"/>
    </row>
    <row r="10721" spans="8:8" s="32" customFormat="1" ht="12.75" customHeight="1" x14ac:dyDescent="0.2">
      <c r="H10721" s="36"/>
    </row>
    <row r="10722" spans="8:8" s="32" customFormat="1" ht="12.75" customHeight="1" x14ac:dyDescent="0.2">
      <c r="H10722" s="36"/>
    </row>
    <row r="10723" spans="8:8" s="32" customFormat="1" ht="12.75" customHeight="1" x14ac:dyDescent="0.2">
      <c r="H10723" s="36"/>
    </row>
    <row r="10724" spans="8:8" s="32" customFormat="1" ht="12.75" customHeight="1" x14ac:dyDescent="0.2">
      <c r="H10724" s="36"/>
    </row>
    <row r="10725" spans="8:8" s="32" customFormat="1" ht="12.75" customHeight="1" x14ac:dyDescent="0.2">
      <c r="H10725" s="36"/>
    </row>
    <row r="10726" spans="8:8" s="32" customFormat="1" ht="12.75" customHeight="1" x14ac:dyDescent="0.2">
      <c r="H10726" s="36"/>
    </row>
    <row r="10727" spans="8:8" s="32" customFormat="1" ht="12.75" customHeight="1" x14ac:dyDescent="0.2">
      <c r="H10727" s="36"/>
    </row>
    <row r="10728" spans="8:8" s="32" customFormat="1" ht="12.75" customHeight="1" x14ac:dyDescent="0.2">
      <c r="H10728" s="36"/>
    </row>
    <row r="10729" spans="8:8" s="32" customFormat="1" ht="12.75" customHeight="1" x14ac:dyDescent="0.2">
      <c r="H10729" s="36"/>
    </row>
    <row r="10730" spans="8:8" s="32" customFormat="1" ht="12.75" customHeight="1" x14ac:dyDescent="0.2">
      <c r="H10730" s="36"/>
    </row>
    <row r="10731" spans="8:8" s="32" customFormat="1" ht="12.75" customHeight="1" x14ac:dyDescent="0.2">
      <c r="H10731" s="36"/>
    </row>
    <row r="10732" spans="8:8" s="32" customFormat="1" ht="12.75" customHeight="1" x14ac:dyDescent="0.2">
      <c r="H10732" s="36"/>
    </row>
    <row r="10733" spans="8:8" s="32" customFormat="1" ht="12.75" customHeight="1" x14ac:dyDescent="0.2">
      <c r="H10733" s="36"/>
    </row>
    <row r="10734" spans="8:8" s="32" customFormat="1" ht="12.75" customHeight="1" x14ac:dyDescent="0.2">
      <c r="H10734" s="36"/>
    </row>
    <row r="10735" spans="8:8" s="32" customFormat="1" ht="12.75" customHeight="1" x14ac:dyDescent="0.2">
      <c r="H10735" s="36"/>
    </row>
    <row r="10736" spans="8:8" s="32" customFormat="1" ht="12.75" customHeight="1" x14ac:dyDescent="0.2">
      <c r="H10736" s="36"/>
    </row>
    <row r="10737" spans="8:8" s="32" customFormat="1" ht="12.75" customHeight="1" x14ac:dyDescent="0.2">
      <c r="H10737" s="36"/>
    </row>
    <row r="10738" spans="8:8" s="32" customFormat="1" ht="12.75" customHeight="1" x14ac:dyDescent="0.2">
      <c r="H10738" s="36"/>
    </row>
    <row r="10739" spans="8:8" s="32" customFormat="1" ht="12.75" customHeight="1" x14ac:dyDescent="0.2">
      <c r="H10739" s="36"/>
    </row>
    <row r="10740" spans="8:8" s="32" customFormat="1" ht="12.75" customHeight="1" x14ac:dyDescent="0.2">
      <c r="H10740" s="36"/>
    </row>
    <row r="10741" spans="8:8" s="32" customFormat="1" ht="12.75" customHeight="1" x14ac:dyDescent="0.2">
      <c r="H10741" s="36"/>
    </row>
    <row r="10742" spans="8:8" s="32" customFormat="1" ht="12.75" customHeight="1" x14ac:dyDescent="0.2">
      <c r="H10742" s="36"/>
    </row>
    <row r="10743" spans="8:8" s="32" customFormat="1" ht="12.75" customHeight="1" x14ac:dyDescent="0.2">
      <c r="H10743" s="36"/>
    </row>
    <row r="10744" spans="8:8" s="32" customFormat="1" ht="12.75" customHeight="1" x14ac:dyDescent="0.2">
      <c r="H10744" s="36"/>
    </row>
    <row r="10745" spans="8:8" s="32" customFormat="1" ht="12.75" customHeight="1" x14ac:dyDescent="0.2">
      <c r="H10745" s="36"/>
    </row>
    <row r="10746" spans="8:8" s="32" customFormat="1" ht="12.75" customHeight="1" x14ac:dyDescent="0.2">
      <c r="H10746" s="36"/>
    </row>
    <row r="10747" spans="8:8" s="32" customFormat="1" ht="12.75" customHeight="1" x14ac:dyDescent="0.2">
      <c r="H10747" s="36"/>
    </row>
    <row r="10748" spans="8:8" s="32" customFormat="1" ht="12.75" customHeight="1" x14ac:dyDescent="0.2">
      <c r="H10748" s="36"/>
    </row>
    <row r="10749" spans="8:8" s="32" customFormat="1" ht="12.75" customHeight="1" x14ac:dyDescent="0.2">
      <c r="H10749" s="36"/>
    </row>
    <row r="10750" spans="8:8" s="32" customFormat="1" ht="12.75" customHeight="1" x14ac:dyDescent="0.2">
      <c r="H10750" s="36"/>
    </row>
    <row r="10751" spans="8:8" s="32" customFormat="1" ht="12.75" customHeight="1" x14ac:dyDescent="0.2">
      <c r="H10751" s="36"/>
    </row>
    <row r="10752" spans="8:8" s="32" customFormat="1" ht="12.75" customHeight="1" x14ac:dyDescent="0.2">
      <c r="H10752" s="36"/>
    </row>
    <row r="10753" spans="8:8" s="32" customFormat="1" ht="12.75" customHeight="1" x14ac:dyDescent="0.2">
      <c r="H10753" s="36"/>
    </row>
    <row r="10754" spans="8:8" s="32" customFormat="1" ht="12.75" customHeight="1" x14ac:dyDescent="0.2">
      <c r="H10754" s="36"/>
    </row>
    <row r="10755" spans="8:8" s="32" customFormat="1" ht="12.75" customHeight="1" x14ac:dyDescent="0.2">
      <c r="H10755" s="36"/>
    </row>
    <row r="10756" spans="8:8" s="32" customFormat="1" ht="12.75" customHeight="1" x14ac:dyDescent="0.2">
      <c r="H10756" s="36"/>
    </row>
    <row r="10757" spans="8:8" s="32" customFormat="1" ht="12.75" customHeight="1" x14ac:dyDescent="0.2">
      <c r="H10757" s="36"/>
    </row>
    <row r="10758" spans="8:8" s="32" customFormat="1" ht="12.75" customHeight="1" x14ac:dyDescent="0.2">
      <c r="H10758" s="36"/>
    </row>
    <row r="10759" spans="8:8" s="32" customFormat="1" ht="12.75" customHeight="1" x14ac:dyDescent="0.2">
      <c r="H10759" s="36"/>
    </row>
    <row r="10760" spans="8:8" s="32" customFormat="1" ht="12.75" customHeight="1" x14ac:dyDescent="0.2">
      <c r="H10760" s="36"/>
    </row>
    <row r="10761" spans="8:8" s="32" customFormat="1" ht="12.75" customHeight="1" x14ac:dyDescent="0.2">
      <c r="H10761" s="36"/>
    </row>
    <row r="10762" spans="8:8" s="32" customFormat="1" ht="12.75" customHeight="1" x14ac:dyDescent="0.2">
      <c r="H10762" s="36"/>
    </row>
    <row r="10763" spans="8:8" s="32" customFormat="1" ht="12.75" customHeight="1" x14ac:dyDescent="0.2">
      <c r="H10763" s="36"/>
    </row>
    <row r="10764" spans="8:8" s="32" customFormat="1" ht="12.75" customHeight="1" x14ac:dyDescent="0.2">
      <c r="H10764" s="36"/>
    </row>
    <row r="10765" spans="8:8" s="32" customFormat="1" ht="12.75" customHeight="1" x14ac:dyDescent="0.2">
      <c r="H10765" s="36"/>
    </row>
    <row r="10766" spans="8:8" s="32" customFormat="1" ht="12.75" customHeight="1" x14ac:dyDescent="0.2">
      <c r="H10766" s="36"/>
    </row>
    <row r="10767" spans="8:8" s="32" customFormat="1" ht="12.75" customHeight="1" x14ac:dyDescent="0.2">
      <c r="H10767" s="36"/>
    </row>
    <row r="10768" spans="8:8" s="32" customFormat="1" ht="12.75" customHeight="1" x14ac:dyDescent="0.2">
      <c r="H10768" s="36"/>
    </row>
    <row r="10769" spans="8:8" s="32" customFormat="1" ht="12.75" customHeight="1" x14ac:dyDescent="0.2">
      <c r="H10769" s="36"/>
    </row>
    <row r="10770" spans="8:8" s="32" customFormat="1" ht="12.75" customHeight="1" x14ac:dyDescent="0.2">
      <c r="H10770" s="36"/>
    </row>
    <row r="10771" spans="8:8" s="32" customFormat="1" ht="12.75" customHeight="1" x14ac:dyDescent="0.2">
      <c r="H10771" s="36"/>
    </row>
    <row r="10772" spans="8:8" s="32" customFormat="1" ht="12.75" customHeight="1" x14ac:dyDescent="0.2">
      <c r="H10772" s="36"/>
    </row>
    <row r="10773" spans="8:8" s="32" customFormat="1" ht="12.75" customHeight="1" x14ac:dyDescent="0.2">
      <c r="H10773" s="36"/>
    </row>
    <row r="10774" spans="8:8" s="32" customFormat="1" ht="12.75" customHeight="1" x14ac:dyDescent="0.2">
      <c r="H10774" s="36"/>
    </row>
    <row r="10775" spans="8:8" s="32" customFormat="1" ht="12.75" customHeight="1" x14ac:dyDescent="0.2">
      <c r="H10775" s="36"/>
    </row>
    <row r="10776" spans="8:8" s="32" customFormat="1" ht="12.75" customHeight="1" x14ac:dyDescent="0.2">
      <c r="H10776" s="36"/>
    </row>
    <row r="10777" spans="8:8" s="32" customFormat="1" ht="12.75" customHeight="1" x14ac:dyDescent="0.2">
      <c r="H10777" s="36"/>
    </row>
    <row r="10778" spans="8:8" s="32" customFormat="1" ht="12.75" customHeight="1" x14ac:dyDescent="0.2">
      <c r="H10778" s="36"/>
    </row>
    <row r="10779" spans="8:8" s="32" customFormat="1" ht="12.75" customHeight="1" x14ac:dyDescent="0.2">
      <c r="H10779" s="36"/>
    </row>
    <row r="10780" spans="8:8" s="32" customFormat="1" ht="12.75" customHeight="1" x14ac:dyDescent="0.2">
      <c r="H10780" s="36"/>
    </row>
    <row r="10781" spans="8:8" s="32" customFormat="1" ht="12.75" customHeight="1" x14ac:dyDescent="0.2">
      <c r="H10781" s="36"/>
    </row>
    <row r="10782" spans="8:8" s="32" customFormat="1" ht="12.75" customHeight="1" x14ac:dyDescent="0.2">
      <c r="H10782" s="36"/>
    </row>
    <row r="10783" spans="8:8" s="32" customFormat="1" ht="12.75" customHeight="1" x14ac:dyDescent="0.2">
      <c r="H10783" s="36"/>
    </row>
    <row r="10784" spans="8:8" s="32" customFormat="1" ht="12.75" customHeight="1" x14ac:dyDescent="0.2">
      <c r="H10784" s="36"/>
    </row>
    <row r="10785" spans="8:8" s="32" customFormat="1" ht="12.75" customHeight="1" x14ac:dyDescent="0.2">
      <c r="H10785" s="36"/>
    </row>
    <row r="10786" spans="8:8" s="32" customFormat="1" ht="12.75" customHeight="1" x14ac:dyDescent="0.2">
      <c r="H10786" s="36"/>
    </row>
    <row r="10787" spans="8:8" s="32" customFormat="1" ht="12.75" customHeight="1" x14ac:dyDescent="0.2">
      <c r="H10787" s="36"/>
    </row>
    <row r="10788" spans="8:8" s="32" customFormat="1" ht="12.75" customHeight="1" x14ac:dyDescent="0.2">
      <c r="H10788" s="36"/>
    </row>
    <row r="10789" spans="8:8" s="32" customFormat="1" ht="12.75" customHeight="1" x14ac:dyDescent="0.2">
      <c r="H10789" s="36"/>
    </row>
    <row r="10790" spans="8:8" s="32" customFormat="1" ht="12.75" customHeight="1" x14ac:dyDescent="0.2">
      <c r="H10790" s="36"/>
    </row>
    <row r="10791" spans="8:8" s="32" customFormat="1" ht="12.75" customHeight="1" x14ac:dyDescent="0.2">
      <c r="H10791" s="36"/>
    </row>
    <row r="10792" spans="8:8" s="32" customFormat="1" ht="12.75" customHeight="1" x14ac:dyDescent="0.2">
      <c r="H10792" s="36"/>
    </row>
    <row r="10793" spans="8:8" s="32" customFormat="1" ht="12.75" customHeight="1" x14ac:dyDescent="0.2">
      <c r="H10793" s="36"/>
    </row>
    <row r="10794" spans="8:8" s="32" customFormat="1" ht="12.75" customHeight="1" x14ac:dyDescent="0.2">
      <c r="H10794" s="36"/>
    </row>
    <row r="10795" spans="8:8" s="32" customFormat="1" ht="12.75" customHeight="1" x14ac:dyDescent="0.2">
      <c r="H10795" s="36"/>
    </row>
    <row r="10796" spans="8:8" s="32" customFormat="1" ht="12.75" customHeight="1" x14ac:dyDescent="0.2">
      <c r="H10796" s="36"/>
    </row>
    <row r="10797" spans="8:8" s="32" customFormat="1" ht="12.75" customHeight="1" x14ac:dyDescent="0.2">
      <c r="H10797" s="36"/>
    </row>
    <row r="10798" spans="8:8" s="32" customFormat="1" ht="12.75" customHeight="1" x14ac:dyDescent="0.2">
      <c r="H10798" s="36"/>
    </row>
    <row r="10799" spans="8:8" s="32" customFormat="1" ht="12.75" customHeight="1" x14ac:dyDescent="0.2">
      <c r="H10799" s="36"/>
    </row>
    <row r="10800" spans="8:8" s="32" customFormat="1" ht="12.75" customHeight="1" x14ac:dyDescent="0.2">
      <c r="H10800" s="36"/>
    </row>
    <row r="10801" spans="8:8" s="32" customFormat="1" ht="12.75" customHeight="1" x14ac:dyDescent="0.2">
      <c r="H10801" s="36"/>
    </row>
    <row r="10802" spans="8:8" s="32" customFormat="1" ht="12.75" customHeight="1" x14ac:dyDescent="0.2">
      <c r="H10802" s="36"/>
    </row>
    <row r="10803" spans="8:8" s="32" customFormat="1" ht="12.75" customHeight="1" x14ac:dyDescent="0.2">
      <c r="H10803" s="36"/>
    </row>
    <row r="10804" spans="8:8" s="32" customFormat="1" ht="12.75" customHeight="1" x14ac:dyDescent="0.2">
      <c r="H10804" s="36"/>
    </row>
    <row r="10805" spans="8:8" s="32" customFormat="1" ht="12.75" customHeight="1" x14ac:dyDescent="0.2">
      <c r="H10805" s="36"/>
    </row>
    <row r="10806" spans="8:8" s="32" customFormat="1" ht="12.75" customHeight="1" x14ac:dyDescent="0.2">
      <c r="H10806" s="36"/>
    </row>
    <row r="10807" spans="8:8" s="32" customFormat="1" ht="12.75" customHeight="1" x14ac:dyDescent="0.2">
      <c r="H10807" s="36"/>
    </row>
    <row r="10808" spans="8:8" s="32" customFormat="1" ht="12.75" customHeight="1" x14ac:dyDescent="0.2">
      <c r="H10808" s="36"/>
    </row>
    <row r="10809" spans="8:8" s="32" customFormat="1" ht="12.75" customHeight="1" x14ac:dyDescent="0.2">
      <c r="H10809" s="36"/>
    </row>
    <row r="10810" spans="8:8" s="32" customFormat="1" ht="12.75" customHeight="1" x14ac:dyDescent="0.2">
      <c r="H10810" s="36"/>
    </row>
    <row r="10811" spans="8:8" s="32" customFormat="1" ht="12.75" customHeight="1" x14ac:dyDescent="0.2">
      <c r="H10811" s="36"/>
    </row>
    <row r="10812" spans="8:8" s="32" customFormat="1" ht="12.75" customHeight="1" x14ac:dyDescent="0.2">
      <c r="H10812" s="36"/>
    </row>
    <row r="10813" spans="8:8" s="32" customFormat="1" ht="12.75" customHeight="1" x14ac:dyDescent="0.2">
      <c r="H10813" s="36"/>
    </row>
    <row r="10814" spans="8:8" s="32" customFormat="1" ht="12.75" customHeight="1" x14ac:dyDescent="0.2">
      <c r="H10814" s="36"/>
    </row>
    <row r="10815" spans="8:8" s="32" customFormat="1" ht="12.75" customHeight="1" x14ac:dyDescent="0.2">
      <c r="H10815" s="36"/>
    </row>
    <row r="10816" spans="8:8" s="32" customFormat="1" ht="12.75" customHeight="1" x14ac:dyDescent="0.2">
      <c r="H10816" s="36"/>
    </row>
    <row r="10817" spans="8:8" s="32" customFormat="1" ht="12.75" customHeight="1" x14ac:dyDescent="0.2">
      <c r="H10817" s="36"/>
    </row>
    <row r="10818" spans="8:8" s="32" customFormat="1" ht="12.75" customHeight="1" x14ac:dyDescent="0.2">
      <c r="H10818" s="36"/>
    </row>
    <row r="10819" spans="8:8" s="32" customFormat="1" ht="12.75" customHeight="1" x14ac:dyDescent="0.2">
      <c r="H10819" s="36"/>
    </row>
    <row r="10820" spans="8:8" s="32" customFormat="1" ht="12.75" customHeight="1" x14ac:dyDescent="0.2">
      <c r="H10820" s="36"/>
    </row>
    <row r="10821" spans="8:8" s="32" customFormat="1" ht="12.75" customHeight="1" x14ac:dyDescent="0.2">
      <c r="H10821" s="36"/>
    </row>
    <row r="10822" spans="8:8" s="32" customFormat="1" ht="12.75" customHeight="1" x14ac:dyDescent="0.2">
      <c r="H10822" s="36"/>
    </row>
    <row r="10823" spans="8:8" s="32" customFormat="1" ht="12.75" customHeight="1" x14ac:dyDescent="0.2">
      <c r="H10823" s="36"/>
    </row>
    <row r="10824" spans="8:8" s="32" customFormat="1" ht="12.75" customHeight="1" x14ac:dyDescent="0.2">
      <c r="H10824" s="36"/>
    </row>
    <row r="10825" spans="8:8" s="32" customFormat="1" ht="12.75" customHeight="1" x14ac:dyDescent="0.2">
      <c r="H10825" s="36"/>
    </row>
    <row r="10826" spans="8:8" s="32" customFormat="1" ht="12.75" customHeight="1" x14ac:dyDescent="0.2">
      <c r="H10826" s="36"/>
    </row>
    <row r="10827" spans="8:8" s="32" customFormat="1" ht="12.75" customHeight="1" x14ac:dyDescent="0.2">
      <c r="H10827" s="36"/>
    </row>
    <row r="10828" spans="8:8" s="32" customFormat="1" ht="12.75" customHeight="1" x14ac:dyDescent="0.2">
      <c r="H10828" s="36"/>
    </row>
    <row r="10829" spans="8:8" s="32" customFormat="1" ht="12.75" customHeight="1" x14ac:dyDescent="0.2">
      <c r="H10829" s="36"/>
    </row>
    <row r="10830" spans="8:8" s="32" customFormat="1" ht="12.75" customHeight="1" x14ac:dyDescent="0.2">
      <c r="H10830" s="36"/>
    </row>
    <row r="10831" spans="8:8" s="32" customFormat="1" ht="12.75" customHeight="1" x14ac:dyDescent="0.2">
      <c r="H10831" s="36"/>
    </row>
    <row r="10832" spans="8:8" s="32" customFormat="1" ht="12.75" customHeight="1" x14ac:dyDescent="0.2">
      <c r="H10832" s="36"/>
    </row>
    <row r="10833" spans="8:8" s="32" customFormat="1" ht="12.75" customHeight="1" x14ac:dyDescent="0.2">
      <c r="H10833" s="36"/>
    </row>
    <row r="10834" spans="8:8" s="32" customFormat="1" ht="12.75" customHeight="1" x14ac:dyDescent="0.2">
      <c r="H10834" s="36"/>
    </row>
    <row r="10835" spans="8:8" s="32" customFormat="1" ht="12.75" customHeight="1" x14ac:dyDescent="0.2">
      <c r="H10835" s="36"/>
    </row>
    <row r="10836" spans="8:8" s="32" customFormat="1" ht="12.75" customHeight="1" x14ac:dyDescent="0.2">
      <c r="H10836" s="36"/>
    </row>
    <row r="10837" spans="8:8" s="32" customFormat="1" ht="12.75" customHeight="1" x14ac:dyDescent="0.2">
      <c r="H10837" s="36"/>
    </row>
    <row r="10838" spans="8:8" s="32" customFormat="1" ht="12.75" customHeight="1" x14ac:dyDescent="0.2">
      <c r="H10838" s="36"/>
    </row>
    <row r="10839" spans="8:8" s="32" customFormat="1" ht="12.75" customHeight="1" x14ac:dyDescent="0.2">
      <c r="H10839" s="36"/>
    </row>
    <row r="10840" spans="8:8" s="32" customFormat="1" ht="12.75" customHeight="1" x14ac:dyDescent="0.2">
      <c r="H10840" s="36"/>
    </row>
    <row r="10841" spans="8:8" s="32" customFormat="1" ht="12.75" customHeight="1" x14ac:dyDescent="0.2">
      <c r="H10841" s="36"/>
    </row>
    <row r="10842" spans="8:8" s="32" customFormat="1" ht="12.75" customHeight="1" x14ac:dyDescent="0.2">
      <c r="H10842" s="36"/>
    </row>
    <row r="10843" spans="8:8" s="32" customFormat="1" ht="12.75" customHeight="1" x14ac:dyDescent="0.2">
      <c r="H10843" s="36"/>
    </row>
    <row r="10844" spans="8:8" s="32" customFormat="1" ht="12.75" customHeight="1" x14ac:dyDescent="0.2">
      <c r="H10844" s="36"/>
    </row>
    <row r="10845" spans="8:8" s="32" customFormat="1" ht="12.75" customHeight="1" x14ac:dyDescent="0.2">
      <c r="H10845" s="36"/>
    </row>
    <row r="10846" spans="8:8" s="32" customFormat="1" ht="12.75" customHeight="1" x14ac:dyDescent="0.2">
      <c r="H10846" s="36"/>
    </row>
    <row r="10847" spans="8:8" s="32" customFormat="1" ht="12.75" customHeight="1" x14ac:dyDescent="0.2">
      <c r="H10847" s="36"/>
    </row>
    <row r="10848" spans="8:8" s="32" customFormat="1" ht="12.75" customHeight="1" x14ac:dyDescent="0.2">
      <c r="H10848" s="36"/>
    </row>
    <row r="10849" spans="8:8" s="32" customFormat="1" ht="12.75" customHeight="1" x14ac:dyDescent="0.2">
      <c r="H10849" s="36"/>
    </row>
    <row r="10850" spans="8:8" s="32" customFormat="1" ht="12.75" customHeight="1" x14ac:dyDescent="0.2">
      <c r="H10850" s="36"/>
    </row>
    <row r="10851" spans="8:8" s="32" customFormat="1" ht="12.75" customHeight="1" x14ac:dyDescent="0.2">
      <c r="H10851" s="36"/>
    </row>
    <row r="10852" spans="8:8" s="32" customFormat="1" ht="12.75" customHeight="1" x14ac:dyDescent="0.2">
      <c r="H10852" s="36"/>
    </row>
    <row r="10853" spans="8:8" s="32" customFormat="1" ht="12.75" customHeight="1" x14ac:dyDescent="0.2">
      <c r="H10853" s="36"/>
    </row>
    <row r="10854" spans="8:8" s="32" customFormat="1" ht="12.75" customHeight="1" x14ac:dyDescent="0.2">
      <c r="H10854" s="36"/>
    </row>
    <row r="10855" spans="8:8" s="32" customFormat="1" ht="12.75" customHeight="1" x14ac:dyDescent="0.2">
      <c r="H10855" s="36"/>
    </row>
    <row r="10856" spans="8:8" s="32" customFormat="1" ht="12.75" customHeight="1" x14ac:dyDescent="0.2">
      <c r="H10856" s="36"/>
    </row>
    <row r="10857" spans="8:8" s="32" customFormat="1" ht="12.75" customHeight="1" x14ac:dyDescent="0.2">
      <c r="H10857" s="36"/>
    </row>
    <row r="10858" spans="8:8" s="32" customFormat="1" ht="12.75" customHeight="1" x14ac:dyDescent="0.2">
      <c r="H10858" s="36"/>
    </row>
    <row r="10859" spans="8:8" s="32" customFormat="1" ht="12.75" customHeight="1" x14ac:dyDescent="0.2">
      <c r="H10859" s="36"/>
    </row>
    <row r="10860" spans="8:8" s="32" customFormat="1" ht="12.75" customHeight="1" x14ac:dyDescent="0.2">
      <c r="H10860" s="36"/>
    </row>
    <row r="10861" spans="8:8" s="32" customFormat="1" ht="12.75" customHeight="1" x14ac:dyDescent="0.2">
      <c r="H10861" s="36"/>
    </row>
    <row r="10862" spans="8:8" s="32" customFormat="1" ht="12.75" customHeight="1" x14ac:dyDescent="0.2">
      <c r="H10862" s="36"/>
    </row>
    <row r="10863" spans="8:8" s="32" customFormat="1" ht="12.75" customHeight="1" x14ac:dyDescent="0.2">
      <c r="H10863" s="36"/>
    </row>
    <row r="10864" spans="8:8" s="32" customFormat="1" ht="12.75" customHeight="1" x14ac:dyDescent="0.2">
      <c r="H10864" s="36"/>
    </row>
    <row r="10865" spans="8:8" s="32" customFormat="1" ht="12.75" customHeight="1" x14ac:dyDescent="0.2">
      <c r="H10865" s="36"/>
    </row>
    <row r="10866" spans="8:8" s="32" customFormat="1" ht="12.75" customHeight="1" x14ac:dyDescent="0.2">
      <c r="H10866" s="36"/>
    </row>
    <row r="10867" spans="8:8" s="32" customFormat="1" ht="12.75" customHeight="1" x14ac:dyDescent="0.2">
      <c r="H10867" s="36"/>
    </row>
    <row r="10868" spans="8:8" s="32" customFormat="1" ht="12.75" customHeight="1" x14ac:dyDescent="0.2">
      <c r="H10868" s="36"/>
    </row>
    <row r="10869" spans="8:8" s="32" customFormat="1" ht="12.75" customHeight="1" x14ac:dyDescent="0.2">
      <c r="H10869" s="36"/>
    </row>
    <row r="10870" spans="8:8" s="32" customFormat="1" ht="12.75" customHeight="1" x14ac:dyDescent="0.2">
      <c r="H10870" s="36"/>
    </row>
    <row r="10871" spans="8:8" s="32" customFormat="1" ht="12.75" customHeight="1" x14ac:dyDescent="0.2">
      <c r="H10871" s="36"/>
    </row>
    <row r="10872" spans="8:8" s="32" customFormat="1" ht="12.75" customHeight="1" x14ac:dyDescent="0.2">
      <c r="H10872" s="36"/>
    </row>
    <row r="10873" spans="8:8" s="32" customFormat="1" ht="12.75" customHeight="1" x14ac:dyDescent="0.2">
      <c r="H10873" s="36"/>
    </row>
    <row r="10874" spans="8:8" s="32" customFormat="1" ht="12.75" customHeight="1" x14ac:dyDescent="0.2">
      <c r="H10874" s="36"/>
    </row>
    <row r="10875" spans="8:8" s="32" customFormat="1" ht="12.75" customHeight="1" x14ac:dyDescent="0.2">
      <c r="H10875" s="36"/>
    </row>
    <row r="10876" spans="8:8" s="32" customFormat="1" ht="12.75" customHeight="1" x14ac:dyDescent="0.2">
      <c r="H10876" s="36"/>
    </row>
    <row r="10877" spans="8:8" s="32" customFormat="1" ht="12.75" customHeight="1" x14ac:dyDescent="0.2">
      <c r="H10877" s="36"/>
    </row>
    <row r="10878" spans="8:8" s="32" customFormat="1" ht="12.75" customHeight="1" x14ac:dyDescent="0.2">
      <c r="H10878" s="36"/>
    </row>
    <row r="10879" spans="8:8" s="32" customFormat="1" ht="12.75" customHeight="1" x14ac:dyDescent="0.2">
      <c r="H10879" s="36"/>
    </row>
    <row r="10880" spans="8:8" s="32" customFormat="1" ht="12.75" customHeight="1" x14ac:dyDescent="0.2">
      <c r="H10880" s="36"/>
    </row>
    <row r="10881" spans="8:8" s="32" customFormat="1" ht="12.75" customHeight="1" x14ac:dyDescent="0.2">
      <c r="H10881" s="36"/>
    </row>
    <row r="10882" spans="8:8" s="32" customFormat="1" ht="12.75" customHeight="1" x14ac:dyDescent="0.2">
      <c r="H10882" s="36"/>
    </row>
    <row r="10883" spans="8:8" s="32" customFormat="1" ht="12.75" customHeight="1" x14ac:dyDescent="0.2">
      <c r="H10883" s="36"/>
    </row>
    <row r="10884" spans="8:8" s="32" customFormat="1" ht="12.75" customHeight="1" x14ac:dyDescent="0.2">
      <c r="H10884" s="36"/>
    </row>
    <row r="10885" spans="8:8" s="32" customFormat="1" ht="12.75" customHeight="1" x14ac:dyDescent="0.2">
      <c r="H10885" s="36"/>
    </row>
    <row r="10886" spans="8:8" s="32" customFormat="1" ht="12.75" customHeight="1" x14ac:dyDescent="0.2">
      <c r="H10886" s="36"/>
    </row>
    <row r="10887" spans="8:8" s="32" customFormat="1" ht="12.75" customHeight="1" x14ac:dyDescent="0.2">
      <c r="H10887" s="36"/>
    </row>
    <row r="10888" spans="8:8" s="32" customFormat="1" ht="12.75" customHeight="1" x14ac:dyDescent="0.2">
      <c r="H10888" s="36"/>
    </row>
    <row r="10889" spans="8:8" s="32" customFormat="1" ht="12.75" customHeight="1" x14ac:dyDescent="0.2">
      <c r="H10889" s="36"/>
    </row>
    <row r="10890" spans="8:8" s="32" customFormat="1" ht="12.75" customHeight="1" x14ac:dyDescent="0.2">
      <c r="H10890" s="36"/>
    </row>
    <row r="10891" spans="8:8" s="32" customFormat="1" ht="12.75" customHeight="1" x14ac:dyDescent="0.2">
      <c r="H10891" s="36"/>
    </row>
    <row r="10892" spans="8:8" s="32" customFormat="1" ht="12.75" customHeight="1" x14ac:dyDescent="0.2">
      <c r="H10892" s="36"/>
    </row>
    <row r="10893" spans="8:8" s="32" customFormat="1" ht="12.75" customHeight="1" x14ac:dyDescent="0.2">
      <c r="H10893" s="36"/>
    </row>
    <row r="10894" spans="8:8" s="32" customFormat="1" ht="12.75" customHeight="1" x14ac:dyDescent="0.2">
      <c r="H10894" s="36"/>
    </row>
    <row r="10895" spans="8:8" s="32" customFormat="1" ht="12.75" customHeight="1" x14ac:dyDescent="0.2">
      <c r="H10895" s="36"/>
    </row>
    <row r="10896" spans="8:8" s="32" customFormat="1" ht="12.75" customHeight="1" x14ac:dyDescent="0.2">
      <c r="H10896" s="36"/>
    </row>
    <row r="10897" spans="8:8" s="32" customFormat="1" ht="12.75" customHeight="1" x14ac:dyDescent="0.2">
      <c r="H10897" s="36"/>
    </row>
    <row r="10898" spans="8:8" s="32" customFormat="1" ht="12.75" customHeight="1" x14ac:dyDescent="0.2">
      <c r="H10898" s="36"/>
    </row>
    <row r="10899" spans="8:8" s="32" customFormat="1" ht="12.75" customHeight="1" x14ac:dyDescent="0.2">
      <c r="H10899" s="36"/>
    </row>
    <row r="10900" spans="8:8" s="32" customFormat="1" ht="12.75" customHeight="1" x14ac:dyDescent="0.2">
      <c r="H10900" s="36"/>
    </row>
    <row r="10901" spans="8:8" s="32" customFormat="1" ht="12.75" customHeight="1" x14ac:dyDescent="0.2">
      <c r="H10901" s="36"/>
    </row>
    <row r="10902" spans="8:8" s="32" customFormat="1" ht="12.75" customHeight="1" x14ac:dyDescent="0.2">
      <c r="H10902" s="36"/>
    </row>
    <row r="10903" spans="8:8" s="32" customFormat="1" ht="12.75" customHeight="1" x14ac:dyDescent="0.2">
      <c r="H10903" s="36"/>
    </row>
    <row r="10904" spans="8:8" s="32" customFormat="1" ht="12.75" customHeight="1" x14ac:dyDescent="0.2">
      <c r="H10904" s="36"/>
    </row>
    <row r="10905" spans="8:8" s="32" customFormat="1" ht="12.75" customHeight="1" x14ac:dyDescent="0.2">
      <c r="H10905" s="36"/>
    </row>
    <row r="10906" spans="8:8" s="32" customFormat="1" ht="12.75" customHeight="1" x14ac:dyDescent="0.2">
      <c r="H10906" s="36"/>
    </row>
    <row r="10907" spans="8:8" s="32" customFormat="1" ht="12.75" customHeight="1" x14ac:dyDescent="0.2">
      <c r="H10907" s="36"/>
    </row>
    <row r="10908" spans="8:8" s="32" customFormat="1" ht="12.75" customHeight="1" x14ac:dyDescent="0.2">
      <c r="H10908" s="36"/>
    </row>
    <row r="10909" spans="8:8" s="32" customFormat="1" ht="12.75" customHeight="1" x14ac:dyDescent="0.2">
      <c r="H10909" s="36"/>
    </row>
    <row r="10910" spans="8:8" s="32" customFormat="1" ht="12.75" customHeight="1" x14ac:dyDescent="0.2">
      <c r="H10910" s="36"/>
    </row>
    <row r="10911" spans="8:8" s="32" customFormat="1" ht="12.75" customHeight="1" x14ac:dyDescent="0.2">
      <c r="H10911" s="36"/>
    </row>
    <row r="10912" spans="8:8" s="32" customFormat="1" ht="12.75" customHeight="1" x14ac:dyDescent="0.2">
      <c r="H10912" s="36"/>
    </row>
    <row r="10913" spans="8:8" s="32" customFormat="1" ht="12.75" customHeight="1" x14ac:dyDescent="0.2">
      <c r="H10913" s="36"/>
    </row>
    <row r="10914" spans="8:8" s="32" customFormat="1" ht="12.75" customHeight="1" x14ac:dyDescent="0.2">
      <c r="H10914" s="36"/>
    </row>
    <row r="10915" spans="8:8" s="32" customFormat="1" ht="12.75" customHeight="1" x14ac:dyDescent="0.2">
      <c r="H10915" s="36"/>
    </row>
    <row r="10916" spans="8:8" s="32" customFormat="1" ht="12.75" customHeight="1" x14ac:dyDescent="0.2">
      <c r="H10916" s="36"/>
    </row>
    <row r="10917" spans="8:8" s="32" customFormat="1" ht="12.75" customHeight="1" x14ac:dyDescent="0.2">
      <c r="H10917" s="36"/>
    </row>
    <row r="10918" spans="8:8" s="32" customFormat="1" ht="12.75" customHeight="1" x14ac:dyDescent="0.2">
      <c r="H10918" s="36"/>
    </row>
    <row r="10919" spans="8:8" s="32" customFormat="1" ht="12.75" customHeight="1" x14ac:dyDescent="0.2">
      <c r="H10919" s="36"/>
    </row>
    <row r="10920" spans="8:8" s="32" customFormat="1" ht="12.75" customHeight="1" x14ac:dyDescent="0.2">
      <c r="H10920" s="36"/>
    </row>
    <row r="10921" spans="8:8" s="32" customFormat="1" ht="12.75" customHeight="1" x14ac:dyDescent="0.2">
      <c r="H10921" s="36"/>
    </row>
    <row r="10922" spans="8:8" s="32" customFormat="1" ht="12.75" customHeight="1" x14ac:dyDescent="0.2">
      <c r="H10922" s="36"/>
    </row>
    <row r="10923" spans="8:8" s="32" customFormat="1" ht="12.75" customHeight="1" x14ac:dyDescent="0.2">
      <c r="H10923" s="36"/>
    </row>
    <row r="10924" spans="8:8" s="32" customFormat="1" ht="12.75" customHeight="1" x14ac:dyDescent="0.2">
      <c r="H10924" s="36"/>
    </row>
    <row r="10925" spans="8:8" s="32" customFormat="1" ht="12.75" customHeight="1" x14ac:dyDescent="0.2">
      <c r="H10925" s="36"/>
    </row>
    <row r="10926" spans="8:8" s="32" customFormat="1" ht="12.75" customHeight="1" x14ac:dyDescent="0.2">
      <c r="H10926" s="36"/>
    </row>
    <row r="10927" spans="8:8" s="32" customFormat="1" ht="12.75" customHeight="1" x14ac:dyDescent="0.2">
      <c r="H10927" s="36"/>
    </row>
    <row r="10928" spans="8:8" s="32" customFormat="1" ht="12.75" customHeight="1" x14ac:dyDescent="0.2">
      <c r="H10928" s="36"/>
    </row>
    <row r="10929" spans="8:8" s="32" customFormat="1" ht="12.75" customHeight="1" x14ac:dyDescent="0.2">
      <c r="H10929" s="36"/>
    </row>
    <row r="10930" spans="8:8" s="32" customFormat="1" ht="12.75" customHeight="1" x14ac:dyDescent="0.2">
      <c r="H10930" s="36"/>
    </row>
    <row r="10931" spans="8:8" s="32" customFormat="1" ht="12.75" customHeight="1" x14ac:dyDescent="0.2">
      <c r="H10931" s="36"/>
    </row>
    <row r="10932" spans="8:8" s="32" customFormat="1" ht="12.75" customHeight="1" x14ac:dyDescent="0.2">
      <c r="H10932" s="36"/>
    </row>
    <row r="10933" spans="8:8" s="32" customFormat="1" ht="12.75" customHeight="1" x14ac:dyDescent="0.2">
      <c r="H10933" s="36"/>
    </row>
    <row r="10934" spans="8:8" s="32" customFormat="1" ht="12.75" customHeight="1" x14ac:dyDescent="0.2">
      <c r="H10934" s="36"/>
    </row>
    <row r="10935" spans="8:8" s="32" customFormat="1" ht="12.75" customHeight="1" x14ac:dyDescent="0.2">
      <c r="H10935" s="36"/>
    </row>
    <row r="10936" spans="8:8" s="32" customFormat="1" ht="12.75" customHeight="1" x14ac:dyDescent="0.2">
      <c r="H10936" s="36"/>
    </row>
    <row r="10937" spans="8:8" s="32" customFormat="1" ht="12.75" customHeight="1" x14ac:dyDescent="0.2">
      <c r="H10937" s="36"/>
    </row>
    <row r="10938" spans="8:8" s="32" customFormat="1" ht="12.75" customHeight="1" x14ac:dyDescent="0.2">
      <c r="H10938" s="36"/>
    </row>
    <row r="10939" spans="8:8" s="32" customFormat="1" ht="12.75" customHeight="1" x14ac:dyDescent="0.2">
      <c r="H10939" s="36"/>
    </row>
    <row r="10940" spans="8:8" s="32" customFormat="1" ht="12.75" customHeight="1" x14ac:dyDescent="0.2">
      <c r="H10940" s="36"/>
    </row>
    <row r="10941" spans="8:8" s="32" customFormat="1" ht="12.75" customHeight="1" x14ac:dyDescent="0.2">
      <c r="H10941" s="36"/>
    </row>
    <row r="10942" spans="8:8" s="32" customFormat="1" ht="12.75" customHeight="1" x14ac:dyDescent="0.2">
      <c r="H10942" s="36"/>
    </row>
    <row r="10943" spans="8:8" s="32" customFormat="1" ht="12.75" customHeight="1" x14ac:dyDescent="0.2">
      <c r="H10943" s="36"/>
    </row>
    <row r="10944" spans="8:8" s="32" customFormat="1" ht="12.75" customHeight="1" x14ac:dyDescent="0.2">
      <c r="H10944" s="36"/>
    </row>
    <row r="10945" spans="8:8" s="32" customFormat="1" ht="12.75" customHeight="1" x14ac:dyDescent="0.2">
      <c r="H10945" s="36"/>
    </row>
    <row r="10946" spans="8:8" s="32" customFormat="1" ht="12.75" customHeight="1" x14ac:dyDescent="0.2">
      <c r="H10946" s="36"/>
    </row>
    <row r="10947" spans="8:8" s="32" customFormat="1" ht="12.75" customHeight="1" x14ac:dyDescent="0.2">
      <c r="H10947" s="36"/>
    </row>
    <row r="10948" spans="8:8" s="32" customFormat="1" ht="12.75" customHeight="1" x14ac:dyDescent="0.2">
      <c r="H10948" s="36"/>
    </row>
    <row r="10949" spans="8:8" s="32" customFormat="1" ht="12.75" customHeight="1" x14ac:dyDescent="0.2">
      <c r="H10949" s="36"/>
    </row>
    <row r="10950" spans="8:8" s="32" customFormat="1" ht="12.75" customHeight="1" x14ac:dyDescent="0.2">
      <c r="H10950" s="36"/>
    </row>
    <row r="10951" spans="8:8" s="32" customFormat="1" ht="12.75" customHeight="1" x14ac:dyDescent="0.2">
      <c r="H10951" s="36"/>
    </row>
    <row r="10952" spans="8:8" s="32" customFormat="1" ht="12.75" customHeight="1" x14ac:dyDescent="0.2">
      <c r="H10952" s="36"/>
    </row>
    <row r="10953" spans="8:8" s="32" customFormat="1" ht="12.75" customHeight="1" x14ac:dyDescent="0.2">
      <c r="H10953" s="36"/>
    </row>
    <row r="10954" spans="8:8" s="32" customFormat="1" ht="12.75" customHeight="1" x14ac:dyDescent="0.2">
      <c r="H10954" s="36"/>
    </row>
    <row r="10955" spans="8:8" s="32" customFormat="1" ht="12.75" customHeight="1" x14ac:dyDescent="0.2">
      <c r="H10955" s="36"/>
    </row>
    <row r="10956" spans="8:8" s="32" customFormat="1" ht="12.75" customHeight="1" x14ac:dyDescent="0.2">
      <c r="H10956" s="36"/>
    </row>
    <row r="10957" spans="8:8" s="32" customFormat="1" ht="12.75" customHeight="1" x14ac:dyDescent="0.2">
      <c r="H10957" s="36"/>
    </row>
    <row r="10958" spans="8:8" s="32" customFormat="1" ht="12.75" customHeight="1" x14ac:dyDescent="0.2">
      <c r="H10958" s="36"/>
    </row>
    <row r="10959" spans="8:8" s="32" customFormat="1" ht="12.75" customHeight="1" x14ac:dyDescent="0.2">
      <c r="H10959" s="36"/>
    </row>
    <row r="10960" spans="8:8" s="32" customFormat="1" ht="12.75" customHeight="1" x14ac:dyDescent="0.2">
      <c r="H10960" s="36"/>
    </row>
    <row r="10961" spans="8:8" s="32" customFormat="1" ht="12.75" customHeight="1" x14ac:dyDescent="0.2">
      <c r="H10961" s="36"/>
    </row>
    <row r="10962" spans="8:8" s="32" customFormat="1" ht="12.75" customHeight="1" x14ac:dyDescent="0.2">
      <c r="H10962" s="36"/>
    </row>
    <row r="10963" spans="8:8" s="32" customFormat="1" ht="12.75" customHeight="1" x14ac:dyDescent="0.2">
      <c r="H10963" s="36"/>
    </row>
    <row r="10964" spans="8:8" s="32" customFormat="1" ht="12.75" customHeight="1" x14ac:dyDescent="0.2">
      <c r="H10964" s="36"/>
    </row>
    <row r="10965" spans="8:8" s="32" customFormat="1" ht="12.75" customHeight="1" x14ac:dyDescent="0.2">
      <c r="H10965" s="36"/>
    </row>
    <row r="10966" spans="8:8" s="32" customFormat="1" ht="12.75" customHeight="1" x14ac:dyDescent="0.2">
      <c r="H10966" s="36"/>
    </row>
    <row r="10967" spans="8:8" s="32" customFormat="1" ht="12.75" customHeight="1" x14ac:dyDescent="0.2">
      <c r="H10967" s="36"/>
    </row>
    <row r="10968" spans="8:8" s="32" customFormat="1" ht="12.75" customHeight="1" x14ac:dyDescent="0.2">
      <c r="H10968" s="36"/>
    </row>
    <row r="10969" spans="8:8" s="32" customFormat="1" ht="12.75" customHeight="1" x14ac:dyDescent="0.2">
      <c r="H10969" s="36"/>
    </row>
    <row r="10970" spans="8:8" s="32" customFormat="1" ht="12.75" customHeight="1" x14ac:dyDescent="0.2">
      <c r="H10970" s="36"/>
    </row>
    <row r="10971" spans="8:8" s="32" customFormat="1" ht="12.75" customHeight="1" x14ac:dyDescent="0.2">
      <c r="H10971" s="36"/>
    </row>
    <row r="10972" spans="8:8" s="32" customFormat="1" ht="12.75" customHeight="1" x14ac:dyDescent="0.2">
      <c r="H10972" s="36"/>
    </row>
    <row r="10973" spans="8:8" s="32" customFormat="1" ht="12.75" customHeight="1" x14ac:dyDescent="0.2">
      <c r="H10973" s="36"/>
    </row>
    <row r="10974" spans="8:8" s="32" customFormat="1" ht="12.75" customHeight="1" x14ac:dyDescent="0.2">
      <c r="H10974" s="36"/>
    </row>
    <row r="10975" spans="8:8" s="32" customFormat="1" ht="12.75" customHeight="1" x14ac:dyDescent="0.2">
      <c r="H10975" s="36"/>
    </row>
    <row r="10976" spans="8:8" s="32" customFormat="1" ht="12.75" customHeight="1" x14ac:dyDescent="0.2">
      <c r="H10976" s="36"/>
    </row>
    <row r="10977" spans="8:8" s="32" customFormat="1" ht="12.75" customHeight="1" x14ac:dyDescent="0.2">
      <c r="H10977" s="36"/>
    </row>
    <row r="10978" spans="8:8" s="32" customFormat="1" ht="12.75" customHeight="1" x14ac:dyDescent="0.2">
      <c r="H10978" s="36"/>
    </row>
    <row r="10979" spans="8:8" s="32" customFormat="1" ht="12.75" customHeight="1" x14ac:dyDescent="0.2">
      <c r="H10979" s="36"/>
    </row>
    <row r="10980" spans="8:8" s="32" customFormat="1" ht="12.75" customHeight="1" x14ac:dyDescent="0.2">
      <c r="H10980" s="36"/>
    </row>
    <row r="10981" spans="8:8" s="32" customFormat="1" ht="12.75" customHeight="1" x14ac:dyDescent="0.2">
      <c r="H10981" s="36"/>
    </row>
    <row r="10982" spans="8:8" s="32" customFormat="1" ht="12.75" customHeight="1" x14ac:dyDescent="0.2">
      <c r="H10982" s="36"/>
    </row>
    <row r="10983" spans="8:8" s="32" customFormat="1" ht="12.75" customHeight="1" x14ac:dyDescent="0.2">
      <c r="H10983" s="36"/>
    </row>
    <row r="10984" spans="8:8" s="32" customFormat="1" ht="12.75" customHeight="1" x14ac:dyDescent="0.2">
      <c r="H10984" s="36"/>
    </row>
    <row r="10985" spans="8:8" s="32" customFormat="1" ht="12.75" customHeight="1" x14ac:dyDescent="0.2">
      <c r="H10985" s="36"/>
    </row>
    <row r="10986" spans="8:8" s="32" customFormat="1" ht="12.75" customHeight="1" x14ac:dyDescent="0.2">
      <c r="H10986" s="36"/>
    </row>
    <row r="10987" spans="8:8" s="32" customFormat="1" ht="12.75" customHeight="1" x14ac:dyDescent="0.2">
      <c r="H10987" s="36"/>
    </row>
    <row r="10988" spans="8:8" s="32" customFormat="1" ht="12.75" customHeight="1" x14ac:dyDescent="0.2">
      <c r="H10988" s="36"/>
    </row>
    <row r="10989" spans="8:8" s="32" customFormat="1" ht="12.75" customHeight="1" x14ac:dyDescent="0.2">
      <c r="H10989" s="36"/>
    </row>
    <row r="10990" spans="8:8" s="32" customFormat="1" ht="12.75" customHeight="1" x14ac:dyDescent="0.2">
      <c r="H10990" s="36"/>
    </row>
    <row r="10991" spans="8:8" s="32" customFormat="1" ht="12.75" customHeight="1" x14ac:dyDescent="0.2">
      <c r="H10991" s="36"/>
    </row>
    <row r="10992" spans="8:8" s="32" customFormat="1" ht="12.75" customHeight="1" x14ac:dyDescent="0.2">
      <c r="H10992" s="36"/>
    </row>
  </sheetData>
  <sheetProtection algorithmName="SHA-512" hashValue="ybwQx666Hp7b7sGR34ACp3JxL4VzHy2BREp0/8cFZrFP0cB143XYkc41/cEYLc71/sGk/nYPhSG1YUwZo3NoMA==" saltValue="/aeb3Z8Fb9swrVoJ4erZog==" spinCount="100000" sheet="1"/>
  <customSheetViews>
    <customSheetView guid="{0AEBBD8E-C796-45A2-B4B1-3E6FBD55C385}">
      <selection activeCell="E17" sqref="E17"/>
      <pageMargins left="0.7" right="0.7" top="0.78740157499999996" bottom="0.78740157499999996" header="0.3" footer="0.3"/>
      <pageSetup paperSize="9" orientation="portrait" r:id="rId1"/>
    </customSheetView>
  </customSheetViews>
  <mergeCells count="3">
    <mergeCell ref="A4:H4"/>
    <mergeCell ref="C2:F2"/>
    <mergeCell ref="B7:G7"/>
  </mergeCell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66"/>
  </sheetPr>
  <dimension ref="A1:G7"/>
  <sheetViews>
    <sheetView workbookViewId="0">
      <selection sqref="A1:G1"/>
    </sheetView>
  </sheetViews>
  <sheetFormatPr defaultRowHeight="12.75" x14ac:dyDescent="0.2"/>
  <cols>
    <col min="1" max="1" width="4.28515625" style="54" customWidth="1"/>
    <col min="2" max="2" width="14.42578125" style="54" customWidth="1"/>
    <col min="3" max="3" width="38.28515625" style="78" customWidth="1"/>
    <col min="4" max="4" width="4.5703125" style="54" customWidth="1"/>
    <col min="5" max="5" width="10.5703125" style="54" customWidth="1"/>
    <col min="6" max="6" width="9.85546875" style="54" customWidth="1"/>
    <col min="7" max="7" width="12.7109375" style="54" customWidth="1"/>
    <col min="8" max="16384" width="9.140625" style="54"/>
  </cols>
  <sheetData>
    <row r="1" spans="1:7" ht="16.5" thickBot="1" x14ac:dyDescent="0.25">
      <c r="A1" s="307" t="s">
        <v>29</v>
      </c>
      <c r="B1" s="307"/>
      <c r="C1" s="308"/>
      <c r="D1" s="307"/>
      <c r="E1" s="307"/>
      <c r="F1" s="307"/>
      <c r="G1" s="307"/>
    </row>
    <row r="2" spans="1:7" ht="13.5" thickTop="1" x14ac:dyDescent="0.2">
      <c r="A2" s="55" t="s">
        <v>30</v>
      </c>
      <c r="B2" s="56"/>
      <c r="C2" s="309"/>
      <c r="D2" s="309"/>
      <c r="E2" s="309"/>
      <c r="F2" s="309"/>
      <c r="G2" s="310"/>
    </row>
    <row r="3" spans="1:7" x14ac:dyDescent="0.2">
      <c r="A3" s="57" t="s">
        <v>31</v>
      </c>
      <c r="B3" s="58"/>
      <c r="C3" s="311"/>
      <c r="D3" s="311"/>
      <c r="E3" s="311"/>
      <c r="F3" s="311"/>
      <c r="G3" s="312"/>
    </row>
    <row r="4" spans="1:7" ht="13.5" thickBot="1" x14ac:dyDescent="0.25">
      <c r="A4" s="59" t="s">
        <v>32</v>
      </c>
      <c r="B4" s="60"/>
      <c r="C4" s="313"/>
      <c r="D4" s="313"/>
      <c r="E4" s="313"/>
      <c r="F4" s="313"/>
      <c r="G4" s="314"/>
    </row>
    <row r="5" spans="1:7" ht="14.25" thickTop="1" thickBot="1" x14ac:dyDescent="0.25">
      <c r="B5" s="61"/>
      <c r="C5" s="62"/>
      <c r="D5" s="63"/>
    </row>
    <row r="6" spans="1:7" ht="13.5" thickBot="1" x14ac:dyDescent="0.25">
      <c r="A6" s="64" t="s">
        <v>33</v>
      </c>
      <c r="B6" s="65" t="s">
        <v>34</v>
      </c>
      <c r="C6" s="66" t="s">
        <v>35</v>
      </c>
      <c r="D6" s="67" t="s">
        <v>36</v>
      </c>
      <c r="E6" s="68" t="s">
        <v>37</v>
      </c>
      <c r="F6" s="69" t="s">
        <v>38</v>
      </c>
      <c r="G6" s="70" t="s">
        <v>39</v>
      </c>
    </row>
    <row r="7" spans="1:7" ht="14.25" thickTop="1" thickBot="1" x14ac:dyDescent="0.25">
      <c r="A7" s="71"/>
      <c r="B7" s="72"/>
      <c r="C7" s="73"/>
      <c r="D7" s="74"/>
      <c r="E7" s="75"/>
      <c r="F7" s="76"/>
      <c r="G7" s="77"/>
    </row>
  </sheetData>
  <sheetProtection algorithmName="SHA-512" hashValue="Hko0pQj+TShbzz3/JdK1b3mzDyEEgw6WSSBDKatMEh1o7tcfcBy2nJ3XmBiKlVcFljY6brMyvXEFd9IMKbXszQ==" saltValue="p98B8hN7aBM/JXm2fjkYIw==" spinCount="100000" sheet="1"/>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56</v>
      </c>
      <c r="C2" s="315" t="s">
        <v>57</v>
      </c>
      <c r="D2" s="304"/>
      <c r="E2" s="304"/>
      <c r="F2" s="304"/>
      <c r="G2" s="26" t="s">
        <v>15</v>
      </c>
      <c r="H2" s="34" t="s">
        <v>16</v>
      </c>
      <c r="O2" s="8" t="s">
        <v>162</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00</v>
      </c>
      <c r="H6" s="35"/>
    </row>
    <row r="7" spans="1:15" ht="15.75" customHeight="1" x14ac:dyDescent="0.25">
      <c r="B7" s="305" t="str">
        <f>C2</f>
        <v>Vedlejší a ostatní náklady</v>
      </c>
      <c r="C7" s="306"/>
      <c r="D7" s="306"/>
      <c r="E7" s="306"/>
      <c r="F7" s="306"/>
      <c r="G7" s="306"/>
      <c r="H7" s="35"/>
    </row>
    <row r="8" spans="1:15" ht="12.75" customHeight="1" x14ac:dyDescent="0.2">
      <c r="H8" s="35"/>
    </row>
    <row r="9" spans="1:15" ht="12.75" customHeight="1" x14ac:dyDescent="0.2">
      <c r="A9" s="32" t="s">
        <v>27</v>
      </c>
      <c r="B9" s="32"/>
      <c r="C9" s="32"/>
      <c r="D9" s="32"/>
      <c r="E9" s="32"/>
      <c r="F9" s="32"/>
      <c r="G9" s="32"/>
      <c r="H9" s="36"/>
      <c r="I9" s="32"/>
      <c r="J9" s="32"/>
    </row>
    <row r="10" spans="1:15" ht="12.75" customHeight="1" x14ac:dyDescent="0.2">
      <c r="A10" s="32"/>
      <c r="B10" s="32"/>
      <c r="C10" s="32"/>
      <c r="D10" s="32"/>
      <c r="E10" s="32"/>
      <c r="F10" s="32"/>
      <c r="G10" s="32"/>
      <c r="H10" s="36"/>
      <c r="I10" s="32"/>
      <c r="J10" s="32"/>
    </row>
    <row r="11" spans="1:15" ht="12.75" customHeight="1" x14ac:dyDescent="0.2">
      <c r="A11" s="32"/>
      <c r="B11" s="32"/>
      <c r="C11" s="32"/>
      <c r="D11" s="32"/>
      <c r="E11" s="32"/>
      <c r="F11" s="32"/>
      <c r="G11" s="32"/>
      <c r="H11" s="36"/>
      <c r="I11" s="32"/>
      <c r="J11" s="32"/>
    </row>
    <row r="12" spans="1:15" ht="12.75" customHeight="1" x14ac:dyDescent="0.2">
      <c r="A12" s="32"/>
      <c r="B12" s="32"/>
      <c r="C12" s="32"/>
      <c r="D12" s="32"/>
      <c r="E12" s="32"/>
      <c r="F12" s="32"/>
      <c r="G12" s="32"/>
      <c r="H12" s="36"/>
      <c r="I12" s="32"/>
      <c r="J12" s="32"/>
    </row>
    <row r="13" spans="1:15" ht="12.75" customHeight="1" x14ac:dyDescent="0.2">
      <c r="A13" s="32"/>
      <c r="B13" s="32"/>
      <c r="C13" s="32"/>
      <c r="D13" s="32"/>
      <c r="E13" s="32"/>
      <c r="F13" s="32"/>
      <c r="G13" s="32"/>
      <c r="H13" s="36"/>
      <c r="I13" s="32"/>
      <c r="J13" s="32"/>
    </row>
    <row r="14" spans="1:15" ht="12.75" customHeight="1" x14ac:dyDescent="0.2">
      <c r="A14" s="32" t="s">
        <v>163</v>
      </c>
      <c r="B14" s="32"/>
      <c r="C14" s="32"/>
      <c r="D14" s="32"/>
      <c r="E14" s="32"/>
      <c r="F14" s="32"/>
      <c r="G14" s="32"/>
      <c r="H14" s="36"/>
      <c r="I14" s="32"/>
      <c r="J14" s="32"/>
    </row>
    <row r="15" spans="1:15" ht="12.75" customHeight="1" x14ac:dyDescent="0.2">
      <c r="A15" s="32"/>
      <c r="B15" s="32"/>
      <c r="C15" s="32"/>
      <c r="D15" s="32"/>
      <c r="E15" s="32"/>
      <c r="F15" s="32"/>
      <c r="G15" s="32"/>
      <c r="H15" s="36"/>
      <c r="I15" s="32"/>
      <c r="J15" s="32"/>
    </row>
    <row r="16" spans="1:15" ht="12.75" customHeight="1" thickBot="1" x14ac:dyDescent="0.25">
      <c r="A16" s="150" t="s">
        <v>164</v>
      </c>
      <c r="B16" s="151"/>
      <c r="C16" s="151"/>
      <c r="D16" s="151"/>
      <c r="E16" s="151"/>
      <c r="F16" s="151"/>
      <c r="G16" s="151"/>
      <c r="H16" s="152"/>
      <c r="I16" s="32"/>
      <c r="J16" s="32"/>
    </row>
    <row r="17" spans="1:55" ht="12.75" customHeight="1" x14ac:dyDescent="0.2">
      <c r="A17" s="161" t="s">
        <v>165</v>
      </c>
      <c r="B17" s="162"/>
      <c r="C17" s="163"/>
      <c r="D17" s="163"/>
      <c r="E17" s="163"/>
      <c r="F17" s="163"/>
      <c r="G17" s="164"/>
      <c r="H17" s="165" t="s">
        <v>166</v>
      </c>
      <c r="I17" s="32"/>
      <c r="J17" s="32"/>
    </row>
    <row r="18" spans="1:55" ht="12.75" customHeight="1" x14ac:dyDescent="0.2">
      <c r="A18" s="159" t="s">
        <v>167</v>
      </c>
      <c r="B18" s="157" t="s">
        <v>168</v>
      </c>
      <c r="C18" s="156"/>
      <c r="D18" s="156"/>
      <c r="E18" s="156"/>
      <c r="F18" s="156"/>
      <c r="G18" s="158"/>
      <c r="H18" s="160">
        <f>'00 00A Naklady'!G25</f>
        <v>0</v>
      </c>
      <c r="I18" s="32"/>
      <c r="J18" s="32"/>
      <c r="O18">
        <f>'00 00A Naklady'!AN26</f>
        <v>0</v>
      </c>
      <c r="P18">
        <f>'00 00A Naklady'!AO26</f>
        <v>0</v>
      </c>
    </row>
    <row r="19" spans="1:55" ht="12.75" customHeight="1" thickBot="1" x14ac:dyDescent="0.25">
      <c r="A19" s="166"/>
      <c r="B19" s="167" t="s">
        <v>169</v>
      </c>
      <c r="C19" s="168"/>
      <c r="D19" s="169" t="str">
        <f>B2</f>
        <v>00</v>
      </c>
      <c r="E19" s="168"/>
      <c r="F19" s="168"/>
      <c r="G19" s="170"/>
      <c r="H19" s="171">
        <f>SUM(H18:H18)</f>
        <v>0</v>
      </c>
      <c r="I19" s="32"/>
      <c r="J19" s="32"/>
    </row>
    <row r="20" spans="1:55" ht="12.75" customHeight="1" thickBot="1" x14ac:dyDescent="0.25">
      <c r="A20" s="32"/>
      <c r="B20" s="32"/>
      <c r="C20" s="32"/>
      <c r="D20" s="32"/>
      <c r="E20" s="32"/>
      <c r="F20" s="32"/>
      <c r="G20" s="32"/>
      <c r="H20" s="172"/>
      <c r="I20" s="32"/>
      <c r="J20" s="32"/>
    </row>
    <row r="21" spans="1:55" ht="12.75" customHeight="1" x14ac:dyDescent="0.2">
      <c r="A21" s="182"/>
      <c r="B21" s="183"/>
      <c r="C21" s="183"/>
      <c r="D21" s="183"/>
      <c r="E21" s="184"/>
      <c r="F21" s="183"/>
      <c r="G21" s="183"/>
      <c r="H21" s="185" t="s">
        <v>80</v>
      </c>
      <c r="I21" s="32"/>
      <c r="J21" s="32"/>
      <c r="O21" s="35">
        <f>H22</f>
        <v>0</v>
      </c>
      <c r="P21" s="35">
        <f>H24</f>
        <v>0</v>
      </c>
    </row>
    <row r="22" spans="1:55" ht="12.75" customHeight="1" x14ac:dyDescent="0.2">
      <c r="A22" s="177" t="s">
        <v>81</v>
      </c>
      <c r="B22" s="173"/>
      <c r="C22" s="173"/>
      <c r="D22" s="173">
        <v>15</v>
      </c>
      <c r="E22" s="174" t="s">
        <v>82</v>
      </c>
      <c r="F22" s="173"/>
      <c r="G22" s="173"/>
      <c r="H22" s="180">
        <f>SUM(O18:O19)</f>
        <v>0</v>
      </c>
      <c r="I22" s="32"/>
      <c r="J22" s="32"/>
    </row>
    <row r="23" spans="1:55" ht="12.75" customHeight="1" x14ac:dyDescent="0.2">
      <c r="A23" s="178" t="s">
        <v>83</v>
      </c>
      <c r="B23" s="154"/>
      <c r="C23" s="154"/>
      <c r="D23" s="154">
        <v>15</v>
      </c>
      <c r="E23" s="175" t="s">
        <v>82</v>
      </c>
      <c r="F23" s="154"/>
      <c r="G23" s="154"/>
      <c r="H23" s="181">
        <f>H22*(D23/100)</f>
        <v>0</v>
      </c>
      <c r="I23" s="32"/>
      <c r="J23" s="32"/>
    </row>
    <row r="24" spans="1:55" ht="12.75" customHeight="1" x14ac:dyDescent="0.2">
      <c r="A24" s="178" t="s">
        <v>81</v>
      </c>
      <c r="B24" s="154"/>
      <c r="C24" s="154"/>
      <c r="D24" s="154">
        <v>21</v>
      </c>
      <c r="E24" s="175" t="s">
        <v>82</v>
      </c>
      <c r="F24" s="154"/>
      <c r="G24" s="154"/>
      <c r="H24" s="181">
        <f>SUM(P18:P19)</f>
        <v>0</v>
      </c>
      <c r="I24" s="32"/>
      <c r="J24" s="32"/>
    </row>
    <row r="25" spans="1:55" ht="12.75" customHeight="1" thickBot="1" x14ac:dyDescent="0.25">
      <c r="A25" s="179" t="s">
        <v>83</v>
      </c>
      <c r="B25" s="155"/>
      <c r="C25" s="155"/>
      <c r="D25" s="155">
        <v>21</v>
      </c>
      <c r="E25" s="176" t="s">
        <v>82</v>
      </c>
      <c r="F25" s="154"/>
      <c r="G25" s="154"/>
      <c r="H25" s="181">
        <f>H24*(D25/100)</f>
        <v>0</v>
      </c>
      <c r="I25" s="32"/>
      <c r="J25" s="32"/>
    </row>
    <row r="26" spans="1:55" ht="12.75" customHeight="1" thickBot="1" x14ac:dyDescent="0.25">
      <c r="A26" s="186" t="s">
        <v>170</v>
      </c>
      <c r="B26" s="187"/>
      <c r="C26" s="187"/>
      <c r="D26" s="187"/>
      <c r="E26" s="187"/>
      <c r="F26" s="188"/>
      <c r="G26" s="189"/>
      <c r="H26" s="190">
        <f>SUM(H22:H25)</f>
        <v>0</v>
      </c>
      <c r="I26" s="32"/>
      <c r="J26" s="32"/>
    </row>
    <row r="27" spans="1:55" ht="12.75" customHeight="1" x14ac:dyDescent="0.2">
      <c r="A27" s="32"/>
      <c r="B27" s="32"/>
      <c r="C27" s="32"/>
      <c r="D27" s="32"/>
      <c r="E27" s="32"/>
      <c r="F27" s="32"/>
      <c r="G27" s="32"/>
      <c r="H27" s="36"/>
      <c r="I27" s="32"/>
      <c r="J27" s="32"/>
    </row>
    <row r="28" spans="1:55" ht="13.5" thickBot="1" x14ac:dyDescent="0.25">
      <c r="A28" s="150" t="s">
        <v>205</v>
      </c>
      <c r="B28" s="151"/>
      <c r="C28" s="151"/>
      <c r="D28" s="217" t="s">
        <v>167</v>
      </c>
      <c r="E28" s="316" t="s">
        <v>168</v>
      </c>
      <c r="F28" s="316"/>
      <c r="G28" s="316"/>
      <c r="H28" s="316"/>
      <c r="I28" s="32"/>
      <c r="J28" s="32"/>
      <c r="BC28" s="130" t="str">
        <f>E28</f>
        <v>Vedlejší a ostatní náklady - II. etapa</v>
      </c>
    </row>
    <row r="29" spans="1:55" ht="12.75" customHeight="1" x14ac:dyDescent="0.2">
      <c r="A29" s="161" t="s">
        <v>206</v>
      </c>
      <c r="B29" s="162"/>
      <c r="C29" s="163"/>
      <c r="D29" s="163"/>
      <c r="E29" s="163"/>
      <c r="F29" s="163"/>
      <c r="G29" s="164"/>
      <c r="H29" s="165" t="s">
        <v>166</v>
      </c>
      <c r="I29" s="32"/>
      <c r="J29" s="32"/>
    </row>
    <row r="30" spans="1:55" ht="12.75" customHeight="1" x14ac:dyDescent="0.2">
      <c r="A30" s="159" t="s">
        <v>157</v>
      </c>
      <c r="B30" s="157" t="s">
        <v>158</v>
      </c>
      <c r="C30" s="156"/>
      <c r="D30" s="156"/>
      <c r="E30" s="156"/>
      <c r="F30" s="156"/>
      <c r="G30" s="158"/>
      <c r="H30" s="259">
        <f>'00 00A Naklady'!F8</f>
        <v>0</v>
      </c>
      <c r="I30" s="32"/>
      <c r="J30" s="32"/>
    </row>
    <row r="31" spans="1:55" ht="12.75" customHeight="1" x14ac:dyDescent="0.2">
      <c r="A31" s="159" t="s">
        <v>159</v>
      </c>
      <c r="B31" s="157" t="s">
        <v>160</v>
      </c>
      <c r="C31" s="156"/>
      <c r="D31" s="156"/>
      <c r="E31" s="156"/>
      <c r="F31" s="156"/>
      <c r="G31" s="158"/>
      <c r="H31" s="259">
        <f>'00 00A Naklady'!F15</f>
        <v>0</v>
      </c>
      <c r="I31" s="32"/>
      <c r="J31" s="32"/>
    </row>
    <row r="32" spans="1:55" ht="12.75" customHeight="1" thickBot="1" x14ac:dyDescent="0.25">
      <c r="A32" s="166"/>
      <c r="B32" s="167" t="s">
        <v>207</v>
      </c>
      <c r="C32" s="168"/>
      <c r="D32" s="169" t="str">
        <f>D28</f>
        <v>00A</v>
      </c>
      <c r="E32" s="168"/>
      <c r="F32" s="168"/>
      <c r="G32" s="170"/>
      <c r="H32" s="260">
        <f>SUM(H30:H31)</f>
        <v>0</v>
      </c>
      <c r="I32" s="32"/>
      <c r="J32" s="32"/>
    </row>
    <row r="33" spans="1:10" ht="12.75" customHeight="1" x14ac:dyDescent="0.2">
      <c r="A33" s="32"/>
      <c r="B33" s="32"/>
      <c r="C33" s="32"/>
      <c r="D33" s="32"/>
      <c r="E33" s="32"/>
      <c r="F33" s="32"/>
      <c r="G33" s="32"/>
      <c r="H33" s="36"/>
      <c r="I33" s="32"/>
      <c r="J33" s="32"/>
    </row>
    <row r="34" spans="1:10" ht="12.75" customHeight="1" x14ac:dyDescent="0.2">
      <c r="A34" s="32"/>
      <c r="B34" s="32"/>
      <c r="C34" s="32"/>
      <c r="D34" s="32"/>
      <c r="E34" s="32"/>
      <c r="F34" s="32"/>
      <c r="G34" s="32"/>
      <c r="H34" s="36"/>
      <c r="I34" s="32"/>
      <c r="J34" s="32"/>
    </row>
    <row r="35" spans="1:10" ht="12.75" customHeight="1" x14ac:dyDescent="0.2">
      <c r="A35" s="32"/>
      <c r="B35" s="32"/>
      <c r="C35" s="32"/>
      <c r="D35" s="32"/>
      <c r="E35" s="32"/>
      <c r="F35" s="32"/>
      <c r="G35" s="32"/>
      <c r="H35" s="36"/>
      <c r="I35" s="32"/>
      <c r="J35" s="32"/>
    </row>
    <row r="36" spans="1:10" ht="12.75" customHeight="1" x14ac:dyDescent="0.2">
      <c r="A36" s="32"/>
      <c r="B36" s="32"/>
      <c r="C36" s="32"/>
      <c r="D36" s="32"/>
      <c r="E36" s="32"/>
      <c r="F36" s="32"/>
      <c r="G36" s="32"/>
      <c r="H36" s="36"/>
      <c r="I36" s="32"/>
      <c r="J36" s="32"/>
    </row>
    <row r="37" spans="1:10" ht="12.75" customHeight="1" x14ac:dyDescent="0.2">
      <c r="A37" s="32"/>
      <c r="B37" s="32"/>
      <c r="C37" s="32"/>
      <c r="D37" s="32"/>
      <c r="E37" s="32"/>
      <c r="F37" s="32"/>
      <c r="G37" s="32"/>
      <c r="H37" s="36"/>
      <c r="I37" s="32"/>
      <c r="J37" s="32"/>
    </row>
    <row r="38" spans="1:10" ht="12.75" customHeight="1" x14ac:dyDescent="0.2">
      <c r="A38" s="32"/>
      <c r="B38" s="32"/>
      <c r="C38" s="32"/>
      <c r="D38" s="32"/>
      <c r="E38" s="32"/>
      <c r="F38" s="32"/>
      <c r="G38" s="32"/>
      <c r="H38" s="36"/>
      <c r="I38" s="32"/>
      <c r="J38" s="32"/>
    </row>
    <row r="39" spans="1:10" ht="12.75" customHeight="1" x14ac:dyDescent="0.2">
      <c r="A39" s="32"/>
      <c r="B39" s="32"/>
      <c r="C39" s="32"/>
      <c r="D39" s="32"/>
      <c r="E39" s="32"/>
      <c r="F39" s="32"/>
      <c r="G39" s="32"/>
      <c r="H39" s="36"/>
      <c r="I39" s="32"/>
      <c r="J39" s="32"/>
    </row>
    <row r="40" spans="1:10" ht="12.75" customHeight="1" x14ac:dyDescent="0.2">
      <c r="A40" s="32"/>
      <c r="B40" s="32"/>
      <c r="C40" s="32"/>
      <c r="D40" s="32"/>
      <c r="E40" s="32"/>
      <c r="F40" s="32"/>
      <c r="G40" s="32"/>
      <c r="H40" s="36"/>
      <c r="I40" s="32"/>
      <c r="J40" s="32"/>
    </row>
    <row r="41" spans="1:10" ht="12.75" customHeight="1" x14ac:dyDescent="0.2">
      <c r="A41" s="32"/>
      <c r="B41" s="32"/>
      <c r="C41" s="32"/>
      <c r="D41" s="32"/>
      <c r="E41" s="32"/>
      <c r="F41" s="32"/>
      <c r="G41" s="32"/>
      <c r="H41" s="36"/>
      <c r="I41" s="32"/>
      <c r="J41" s="32"/>
    </row>
    <row r="42" spans="1:10" ht="12.75" customHeight="1" x14ac:dyDescent="0.2">
      <c r="A42" s="32"/>
      <c r="B42" s="32"/>
      <c r="C42" s="32"/>
      <c r="D42" s="32"/>
      <c r="E42" s="32"/>
      <c r="F42" s="32"/>
      <c r="G42" s="32"/>
      <c r="H42" s="36"/>
      <c r="I42" s="32"/>
      <c r="J42" s="32"/>
    </row>
    <row r="43" spans="1:10" ht="12.75" customHeight="1" x14ac:dyDescent="0.2">
      <c r="A43" s="32"/>
      <c r="B43" s="32"/>
      <c r="C43" s="32"/>
      <c r="D43" s="32"/>
      <c r="E43" s="32"/>
      <c r="F43" s="32"/>
      <c r="G43" s="32"/>
      <c r="H43" s="36"/>
      <c r="I43" s="32"/>
      <c r="J43" s="32"/>
    </row>
    <row r="44" spans="1:10" ht="12.75" customHeight="1" x14ac:dyDescent="0.2">
      <c r="A44" s="32"/>
      <c r="B44" s="32"/>
      <c r="C44" s="32"/>
      <c r="D44" s="32"/>
      <c r="E44" s="32"/>
      <c r="F44" s="32"/>
      <c r="G44" s="32"/>
      <c r="H44" s="36"/>
      <c r="I44" s="32"/>
      <c r="J44" s="32"/>
    </row>
    <row r="45" spans="1:10" ht="12.75" customHeight="1" x14ac:dyDescent="0.2">
      <c r="A45" s="32"/>
      <c r="B45" s="32"/>
      <c r="C45" s="32"/>
      <c r="D45" s="32"/>
      <c r="E45" s="32"/>
      <c r="F45" s="32"/>
      <c r="G45" s="32"/>
      <c r="H45" s="36"/>
      <c r="I45" s="32"/>
      <c r="J45" s="32"/>
    </row>
    <row r="46" spans="1:10" ht="12.75" customHeight="1" x14ac:dyDescent="0.2">
      <c r="A46" s="32"/>
      <c r="B46" s="32"/>
      <c r="C46" s="32"/>
      <c r="D46" s="32"/>
      <c r="E46" s="32"/>
      <c r="F46" s="32"/>
      <c r="G46" s="32"/>
      <c r="H46" s="36"/>
      <c r="I46" s="32"/>
      <c r="J46" s="32"/>
    </row>
    <row r="47" spans="1:10" ht="12.75" customHeight="1" x14ac:dyDescent="0.2">
      <c r="A47" s="32"/>
      <c r="B47" s="32"/>
      <c r="C47" s="32"/>
      <c r="D47" s="32"/>
      <c r="E47" s="32"/>
      <c r="F47" s="32"/>
      <c r="G47" s="32"/>
      <c r="H47" s="36"/>
      <c r="I47" s="32"/>
      <c r="J47" s="32"/>
    </row>
    <row r="48" spans="1:10"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n+yV1GhYUphsJD8xthtzpYY5gRNYHO3vd06UuKQLmDziYaS187UaKXizVWrFiETqAHA5ui6QN/gJuAMeniS0vw==" saltValue="kWdCUGY9pAlL73ev6e2WhQ==" spinCount="100000" sheet="1"/>
  <mergeCells count="4">
    <mergeCell ref="C2:F2"/>
    <mergeCell ref="A4:H4"/>
    <mergeCell ref="B7:G7"/>
    <mergeCell ref="E28:H28"/>
  </mergeCells>
  <pageMargins left="0.7" right="0.7" top="0.78740157499999996" bottom="0.78740157499999996"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3" max="53" width="98.85546875" customWidth="1"/>
  </cols>
  <sheetData>
    <row r="1" spans="1:60" ht="16.5" thickBot="1" x14ac:dyDescent="0.3">
      <c r="A1" s="322" t="s">
        <v>171</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56</v>
      </c>
      <c r="C3" s="220" t="s">
        <v>57</v>
      </c>
      <c r="D3" s="194"/>
      <c r="E3" s="193"/>
      <c r="F3" s="193"/>
      <c r="G3" s="196"/>
      <c r="AC3" s="8" t="s">
        <v>162</v>
      </c>
    </row>
    <row r="4" spans="1:60" ht="13.5" thickBot="1" x14ac:dyDescent="0.25">
      <c r="A4" s="203" t="s">
        <v>32</v>
      </c>
      <c r="B4" s="204" t="s">
        <v>167</v>
      </c>
      <c r="C4" s="221" t="s">
        <v>168</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157</v>
      </c>
      <c r="C8" s="237" t="s">
        <v>158</v>
      </c>
      <c r="D8" s="228"/>
      <c r="E8" s="230"/>
      <c r="F8" s="328">
        <f>SUM(G9:G14)</f>
        <v>0</v>
      </c>
      <c r="G8" s="329"/>
      <c r="H8" s="232"/>
      <c r="I8" s="248"/>
      <c r="AE8" t="s">
        <v>178</v>
      </c>
    </row>
    <row r="9" spans="1:60" outlineLevel="1" x14ac:dyDescent="0.2">
      <c r="A9" s="246">
        <v>1</v>
      </c>
      <c r="B9" s="226" t="s">
        <v>179</v>
      </c>
      <c r="C9" s="238" t="s">
        <v>180</v>
      </c>
      <c r="D9" s="229" t="s">
        <v>181</v>
      </c>
      <c r="E9" s="231">
        <v>1</v>
      </c>
      <c r="F9" s="233"/>
      <c r="G9" s="234">
        <f>ROUND(E9*F9,2)</f>
        <v>0</v>
      </c>
      <c r="H9" s="235"/>
      <c r="I9" s="249" t="s">
        <v>182</v>
      </c>
      <c r="J9" s="213"/>
      <c r="K9" s="213"/>
      <c r="L9" s="213"/>
      <c r="M9" s="213"/>
      <c r="N9" s="213"/>
      <c r="O9" s="213"/>
      <c r="P9" s="213"/>
      <c r="Q9" s="213"/>
      <c r="R9" s="213"/>
      <c r="S9" s="213"/>
      <c r="T9" s="213"/>
      <c r="U9" s="213"/>
      <c r="V9" s="213"/>
      <c r="W9" s="213"/>
      <c r="X9" s="213"/>
      <c r="Y9" s="213"/>
      <c r="Z9" s="213"/>
      <c r="AA9" s="213"/>
      <c r="AB9" s="213"/>
      <c r="AC9" s="213"/>
      <c r="AD9" s="213"/>
      <c r="AE9" s="213" t="s">
        <v>183</v>
      </c>
      <c r="AF9" s="213"/>
      <c r="AG9" s="213"/>
      <c r="AH9" s="213"/>
      <c r="AI9" s="213"/>
      <c r="AJ9" s="213"/>
      <c r="AK9" s="213"/>
      <c r="AL9" s="213"/>
      <c r="AM9" s="213">
        <v>21</v>
      </c>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7"/>
      <c r="B10" s="227"/>
      <c r="C10" s="317" t="s">
        <v>184</v>
      </c>
      <c r="D10" s="318"/>
      <c r="E10" s="319"/>
      <c r="F10" s="320"/>
      <c r="G10" s="321"/>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8" t="str">
        <f>C10</f>
        <v>Zaměření a vytýčení stávajících inženýrských sítí v místě stavby z hlediska jejich ochrany při provádění stavby.</v>
      </c>
      <c r="BB10" s="213"/>
      <c r="BC10" s="213"/>
      <c r="BD10" s="213"/>
      <c r="BE10" s="213"/>
      <c r="BF10" s="213"/>
      <c r="BG10" s="213"/>
      <c r="BH10" s="213"/>
    </row>
    <row r="11" spans="1:60" outlineLevel="1" x14ac:dyDescent="0.2">
      <c r="A11" s="246">
        <v>2</v>
      </c>
      <c r="B11" s="226" t="s">
        <v>185</v>
      </c>
      <c r="C11" s="238" t="s">
        <v>186</v>
      </c>
      <c r="D11" s="229" t="s">
        <v>181</v>
      </c>
      <c r="E11" s="231">
        <v>1</v>
      </c>
      <c r="F11" s="233"/>
      <c r="G11" s="234">
        <f>ROUND(E11*F11,2)</f>
        <v>0</v>
      </c>
      <c r="H11" s="235"/>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183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317" t="s">
        <v>187</v>
      </c>
      <c r="D12" s="318"/>
      <c r="E12" s="319"/>
      <c r="F12" s="320"/>
      <c r="G12" s="321"/>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8" t="str">
        <f>C12</f>
        <v>Veškeré náklady spojené s vybudováním, provozem a odstraněním zařízení staveniště.</v>
      </c>
      <c r="BB12" s="213"/>
      <c r="BC12" s="213"/>
      <c r="BD12" s="213"/>
      <c r="BE12" s="213"/>
      <c r="BF12" s="213"/>
      <c r="BG12" s="213"/>
      <c r="BH12" s="213"/>
    </row>
    <row r="13" spans="1:60" outlineLevel="1" x14ac:dyDescent="0.2">
      <c r="A13" s="246">
        <v>3</v>
      </c>
      <c r="B13" s="226" t="s">
        <v>188</v>
      </c>
      <c r="C13" s="238" t="s">
        <v>189</v>
      </c>
      <c r="D13" s="229" t="s">
        <v>181</v>
      </c>
      <c r="E13" s="231">
        <v>1</v>
      </c>
      <c r="F13" s="233"/>
      <c r="G13" s="234">
        <f>ROUND(E13*F13,2)</f>
        <v>0</v>
      </c>
      <c r="H13" s="235"/>
      <c r="I13" s="249" t="s">
        <v>182</v>
      </c>
      <c r="J13" s="213"/>
      <c r="K13" s="213"/>
      <c r="L13" s="213"/>
      <c r="M13" s="213"/>
      <c r="N13" s="213"/>
      <c r="O13" s="213"/>
      <c r="P13" s="213"/>
      <c r="Q13" s="213"/>
      <c r="R13" s="213"/>
      <c r="S13" s="213"/>
      <c r="T13" s="213"/>
      <c r="U13" s="213"/>
      <c r="V13" s="213"/>
      <c r="W13" s="213"/>
      <c r="X13" s="213"/>
      <c r="Y13" s="213"/>
      <c r="Z13" s="213"/>
      <c r="AA13" s="213"/>
      <c r="AB13" s="213"/>
      <c r="AC13" s="213"/>
      <c r="AD13" s="213"/>
      <c r="AE13" s="213" t="s">
        <v>183</v>
      </c>
      <c r="AF13" s="213"/>
      <c r="AG13" s="213"/>
      <c r="AH13" s="213"/>
      <c r="AI13" s="213"/>
      <c r="AJ13" s="213"/>
      <c r="AK13" s="213"/>
      <c r="AL13" s="213"/>
      <c r="AM13" s="213">
        <v>21</v>
      </c>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outlineLevel="1" x14ac:dyDescent="0.2">
      <c r="A14" s="247"/>
      <c r="B14" s="227"/>
      <c r="C14" s="317" t="s">
        <v>190</v>
      </c>
      <c r="D14" s="318"/>
      <c r="E14" s="319"/>
      <c r="F14" s="320"/>
      <c r="G14" s="321"/>
      <c r="H14" s="235"/>
      <c r="I14" s="249"/>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8" t="str">
        <f>C14</f>
        <v>Koordinace stavebních a technologických dodávek stavby.</v>
      </c>
      <c r="BB14" s="213"/>
      <c r="BC14" s="213"/>
      <c r="BD14" s="213"/>
      <c r="BE14" s="213"/>
      <c r="BF14" s="213"/>
      <c r="BG14" s="213"/>
      <c r="BH14" s="213"/>
    </row>
    <row r="15" spans="1:60" x14ac:dyDescent="0.2">
      <c r="A15" s="245" t="s">
        <v>177</v>
      </c>
      <c r="B15" s="225" t="s">
        <v>159</v>
      </c>
      <c r="C15" s="237" t="s">
        <v>160</v>
      </c>
      <c r="D15" s="228"/>
      <c r="E15" s="230"/>
      <c r="F15" s="330">
        <f>SUM(G16:G23)</f>
        <v>0</v>
      </c>
      <c r="G15" s="331"/>
      <c r="H15" s="232"/>
      <c r="I15" s="248"/>
      <c r="AE15" t="s">
        <v>178</v>
      </c>
    </row>
    <row r="16" spans="1:60" outlineLevel="1" x14ac:dyDescent="0.2">
      <c r="A16" s="246">
        <v>4</v>
      </c>
      <c r="B16" s="226" t="s">
        <v>191</v>
      </c>
      <c r="C16" s="238" t="s">
        <v>192</v>
      </c>
      <c r="D16" s="229" t="s">
        <v>181</v>
      </c>
      <c r="E16" s="231">
        <v>1</v>
      </c>
      <c r="F16" s="233"/>
      <c r="G16" s="234">
        <f>ROUND(E16*F16,2)</f>
        <v>0</v>
      </c>
      <c r="H16" s="235"/>
      <c r="I16" s="249" t="s">
        <v>182</v>
      </c>
      <c r="J16" s="213"/>
      <c r="K16" s="213"/>
      <c r="L16" s="213"/>
      <c r="M16" s="213"/>
      <c r="N16" s="213"/>
      <c r="O16" s="213"/>
      <c r="P16" s="213"/>
      <c r="Q16" s="213"/>
      <c r="R16" s="213"/>
      <c r="S16" s="213"/>
      <c r="T16" s="213"/>
      <c r="U16" s="213"/>
      <c r="V16" s="213"/>
      <c r="W16" s="213"/>
      <c r="X16" s="213"/>
      <c r="Y16" s="213"/>
      <c r="Z16" s="213"/>
      <c r="AA16" s="213"/>
      <c r="AB16" s="213"/>
      <c r="AC16" s="213"/>
      <c r="AD16" s="213"/>
      <c r="AE16" s="213" t="s">
        <v>183</v>
      </c>
      <c r="AF16" s="213"/>
      <c r="AG16" s="213"/>
      <c r="AH16" s="213"/>
      <c r="AI16" s="213"/>
      <c r="AJ16" s="213"/>
      <c r="AK16" s="213"/>
      <c r="AL16" s="213"/>
      <c r="AM16" s="213">
        <v>21</v>
      </c>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317" t="s">
        <v>193</v>
      </c>
      <c r="D17" s="318"/>
      <c r="E17" s="319"/>
      <c r="F17" s="320"/>
      <c r="G17" s="321"/>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8" t="str">
        <f>C17</f>
        <v>Náklady spojené s účastí zhotovitele na předání a převzetí staveniště.</v>
      </c>
      <c r="BB17" s="213"/>
      <c r="BC17" s="213"/>
      <c r="BD17" s="213"/>
      <c r="BE17" s="213"/>
      <c r="BF17" s="213"/>
      <c r="BG17" s="213"/>
      <c r="BH17" s="213"/>
    </row>
    <row r="18" spans="1:60" outlineLevel="1" x14ac:dyDescent="0.2">
      <c r="A18" s="246">
        <v>5</v>
      </c>
      <c r="B18" s="226" t="s">
        <v>194</v>
      </c>
      <c r="C18" s="238" t="s">
        <v>195</v>
      </c>
      <c r="D18" s="229" t="s">
        <v>181</v>
      </c>
      <c r="E18" s="231">
        <v>1</v>
      </c>
      <c r="F18" s="233"/>
      <c r="G18" s="234">
        <f>ROUND(E18*F18,2)</f>
        <v>0</v>
      </c>
      <c r="H18" s="235"/>
      <c r="I18" s="249" t="s">
        <v>182</v>
      </c>
      <c r="J18" s="213"/>
      <c r="K18" s="213"/>
      <c r="L18" s="213"/>
      <c r="M18" s="213"/>
      <c r="N18" s="213"/>
      <c r="O18" s="213"/>
      <c r="P18" s="213"/>
      <c r="Q18" s="213"/>
      <c r="R18" s="213"/>
      <c r="S18" s="213"/>
      <c r="T18" s="213"/>
      <c r="U18" s="213"/>
      <c r="V18" s="213"/>
      <c r="W18" s="213"/>
      <c r="X18" s="213"/>
      <c r="Y18" s="213"/>
      <c r="Z18" s="213"/>
      <c r="AA18" s="213"/>
      <c r="AB18" s="213"/>
      <c r="AC18" s="213"/>
      <c r="AD18" s="213"/>
      <c r="AE18" s="213" t="s">
        <v>183</v>
      </c>
      <c r="AF18" s="213"/>
      <c r="AG18" s="213"/>
      <c r="AH18" s="213"/>
      <c r="AI18" s="213"/>
      <c r="AJ18" s="213"/>
      <c r="AK18" s="213"/>
      <c r="AL18" s="213"/>
      <c r="AM18" s="213">
        <v>21</v>
      </c>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ht="33.75" outlineLevel="1" x14ac:dyDescent="0.2">
      <c r="A19" s="247"/>
      <c r="B19" s="227"/>
      <c r="C19" s="317" t="s">
        <v>196</v>
      </c>
      <c r="D19" s="318"/>
      <c r="E19" s="319"/>
      <c r="F19" s="320"/>
      <c r="G19" s="321"/>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8" t="str">
        <f>C19</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19" s="213"/>
      <c r="BC19" s="213"/>
      <c r="BD19" s="213"/>
      <c r="BE19" s="213"/>
      <c r="BF19" s="213"/>
      <c r="BG19" s="213"/>
      <c r="BH19" s="213"/>
    </row>
    <row r="20" spans="1:60" outlineLevel="1" x14ac:dyDescent="0.2">
      <c r="A20" s="246">
        <v>6</v>
      </c>
      <c r="B20" s="226" t="s">
        <v>197</v>
      </c>
      <c r="C20" s="238" t="s">
        <v>198</v>
      </c>
      <c r="D20" s="229" t="s">
        <v>181</v>
      </c>
      <c r="E20" s="231">
        <v>1</v>
      </c>
      <c r="F20" s="233"/>
      <c r="G20" s="234">
        <f>ROUND(E20*F20,2)</f>
        <v>0</v>
      </c>
      <c r="H20" s="235"/>
      <c r="I20" s="249" t="s">
        <v>182</v>
      </c>
      <c r="J20" s="213"/>
      <c r="K20" s="213"/>
      <c r="L20" s="213"/>
      <c r="M20" s="213"/>
      <c r="N20" s="213"/>
      <c r="O20" s="213"/>
      <c r="P20" s="213"/>
      <c r="Q20" s="213"/>
      <c r="R20" s="213"/>
      <c r="S20" s="213"/>
      <c r="T20" s="213"/>
      <c r="U20" s="213"/>
      <c r="V20" s="213"/>
      <c r="W20" s="213"/>
      <c r="X20" s="213"/>
      <c r="Y20" s="213"/>
      <c r="Z20" s="213"/>
      <c r="AA20" s="213"/>
      <c r="AB20" s="213"/>
      <c r="AC20" s="213"/>
      <c r="AD20" s="213"/>
      <c r="AE20" s="213" t="s">
        <v>183</v>
      </c>
      <c r="AF20" s="213"/>
      <c r="AG20" s="213"/>
      <c r="AH20" s="213"/>
      <c r="AI20" s="213"/>
      <c r="AJ20" s="213"/>
      <c r="AK20" s="213"/>
      <c r="AL20" s="213"/>
      <c r="AM20" s="213">
        <v>21</v>
      </c>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7"/>
      <c r="B21" s="227"/>
      <c r="C21" s="317" t="s">
        <v>199</v>
      </c>
      <c r="D21" s="318"/>
      <c r="E21" s="319"/>
      <c r="F21" s="320"/>
      <c r="G21" s="321"/>
      <c r="H21" s="235"/>
      <c r="I21" s="249"/>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8" t="str">
        <f>C21</f>
        <v>Náklady zhotovitele, které vzniknou v souvislosti s povinnostmi zhotovitele při předání a převzetí díla.</v>
      </c>
      <c r="BB21" s="213"/>
      <c r="BC21" s="213"/>
      <c r="BD21" s="213"/>
      <c r="BE21" s="213"/>
      <c r="BF21" s="213"/>
      <c r="BG21" s="213"/>
      <c r="BH21" s="213"/>
    </row>
    <row r="22" spans="1:60" outlineLevel="1" x14ac:dyDescent="0.2">
      <c r="A22" s="246">
        <v>7</v>
      </c>
      <c r="B22" s="226" t="s">
        <v>200</v>
      </c>
      <c r="C22" s="238" t="s">
        <v>201</v>
      </c>
      <c r="D22" s="229" t="s">
        <v>181</v>
      </c>
      <c r="E22" s="231">
        <v>1</v>
      </c>
      <c r="F22" s="233"/>
      <c r="G22" s="234">
        <f>ROUND(E22*F22,2)</f>
        <v>0</v>
      </c>
      <c r="H22" s="235"/>
      <c r="I22" s="249" t="s">
        <v>182</v>
      </c>
      <c r="J22" s="213"/>
      <c r="K22" s="213"/>
      <c r="L22" s="213"/>
      <c r="M22" s="213"/>
      <c r="N22" s="213"/>
      <c r="O22" s="213"/>
      <c r="P22" s="213"/>
      <c r="Q22" s="213"/>
      <c r="R22" s="213"/>
      <c r="S22" s="213"/>
      <c r="T22" s="213"/>
      <c r="U22" s="213"/>
      <c r="V22" s="213"/>
      <c r="W22" s="213"/>
      <c r="X22" s="213"/>
      <c r="Y22" s="213"/>
      <c r="Z22" s="213"/>
      <c r="AA22" s="213"/>
      <c r="AB22" s="213"/>
      <c r="AC22" s="213"/>
      <c r="AD22" s="213"/>
      <c r="AE22" s="213" t="s">
        <v>183</v>
      </c>
      <c r="AF22" s="213"/>
      <c r="AG22" s="213"/>
      <c r="AH22" s="213"/>
      <c r="AI22" s="213"/>
      <c r="AJ22" s="213"/>
      <c r="AK22" s="213"/>
      <c r="AL22" s="213"/>
      <c r="AM22" s="213">
        <v>21</v>
      </c>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ht="13.5" outlineLevel="1" thickBot="1" x14ac:dyDescent="0.25">
      <c r="A23" s="255"/>
      <c r="B23" s="256"/>
      <c r="C23" s="332" t="s">
        <v>202</v>
      </c>
      <c r="D23" s="333"/>
      <c r="E23" s="334"/>
      <c r="F23" s="335"/>
      <c r="G23" s="336"/>
      <c r="H23" s="257"/>
      <c r="I23" s="258"/>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8" t="str">
        <f>C23</f>
        <v>Náklady na provedení skutečného zaměření stavby v rozsahu nezbytném pro zápis změny do katastru nemovitostí.</v>
      </c>
      <c r="BB23" s="213"/>
      <c r="BC23" s="213"/>
      <c r="BD23" s="213"/>
      <c r="BE23" s="213"/>
      <c r="BF23" s="213"/>
      <c r="BG23" s="213"/>
      <c r="BH23" s="213"/>
    </row>
    <row r="24" spans="1:60" hidden="1" x14ac:dyDescent="0.2">
      <c r="A24" s="54"/>
      <c r="B24" s="61" t="s">
        <v>204</v>
      </c>
      <c r="C24" s="239" t="s">
        <v>204</v>
      </c>
      <c r="D24" s="216"/>
      <c r="E24" s="214"/>
      <c r="F24" s="214"/>
      <c r="G24" s="214"/>
      <c r="H24" s="214"/>
      <c r="I24" s="215"/>
    </row>
    <row r="25" spans="1:60" hidden="1" x14ac:dyDescent="0.2">
      <c r="A25" s="240"/>
      <c r="B25" s="241" t="s">
        <v>203</v>
      </c>
      <c r="C25" s="242"/>
      <c r="D25" s="243"/>
      <c r="E25" s="240"/>
      <c r="F25" s="240"/>
      <c r="G25" s="244">
        <f>F8+F15</f>
        <v>0</v>
      </c>
      <c r="H25" s="46"/>
      <c r="I25" s="46"/>
      <c r="AN25">
        <v>15</v>
      </c>
      <c r="AO25">
        <v>21</v>
      </c>
    </row>
    <row r="26" spans="1:60" x14ac:dyDescent="0.2">
      <c r="A26" s="46"/>
      <c r="B26" s="236"/>
      <c r="C26" s="236"/>
      <c r="D26" s="192"/>
      <c r="E26" s="46"/>
      <c r="F26" s="46"/>
      <c r="G26" s="46"/>
      <c r="H26" s="46"/>
      <c r="I26" s="46"/>
      <c r="AN26">
        <f>SUMIF(AM8:AM25,AN25,G8:G25)</f>
        <v>0</v>
      </c>
      <c r="AO26">
        <f>SUMIF(AM8:AM25,AO25,G8:G25)</f>
        <v>0</v>
      </c>
    </row>
    <row r="27" spans="1:60" x14ac:dyDescent="0.2">
      <c r="D27" s="191"/>
    </row>
    <row r="28" spans="1:60" x14ac:dyDescent="0.2">
      <c r="D28" s="191"/>
    </row>
    <row r="29" spans="1:60" x14ac:dyDescent="0.2">
      <c r="D29" s="191"/>
    </row>
    <row r="30" spans="1:60" x14ac:dyDescent="0.2">
      <c r="D30" s="191"/>
    </row>
    <row r="31" spans="1:60" x14ac:dyDescent="0.2">
      <c r="D31" s="191"/>
    </row>
    <row r="32" spans="1:60" x14ac:dyDescent="0.2">
      <c r="D32" s="191"/>
    </row>
    <row r="33" spans="4:4" x14ac:dyDescent="0.2">
      <c r="D33" s="191"/>
    </row>
    <row r="34" spans="4:4" x14ac:dyDescent="0.2">
      <c r="D34" s="191"/>
    </row>
    <row r="35" spans="4:4" x14ac:dyDescent="0.2">
      <c r="D35" s="191"/>
    </row>
    <row r="36" spans="4:4" x14ac:dyDescent="0.2">
      <c r="D36" s="191"/>
    </row>
    <row r="37" spans="4:4" x14ac:dyDescent="0.2">
      <c r="D37" s="191"/>
    </row>
    <row r="38" spans="4:4" x14ac:dyDescent="0.2">
      <c r="D38" s="191"/>
    </row>
    <row r="39" spans="4:4" x14ac:dyDescent="0.2">
      <c r="D39" s="191"/>
    </row>
    <row r="40" spans="4:4" x14ac:dyDescent="0.2">
      <c r="D40" s="191"/>
    </row>
    <row r="41" spans="4:4" x14ac:dyDescent="0.2">
      <c r="D41" s="191"/>
    </row>
    <row r="42" spans="4:4" x14ac:dyDescent="0.2">
      <c r="D42" s="191"/>
    </row>
    <row r="43" spans="4:4" x14ac:dyDescent="0.2">
      <c r="D43" s="191"/>
    </row>
    <row r="44" spans="4:4" x14ac:dyDescent="0.2">
      <c r="D44" s="191"/>
    </row>
    <row r="45" spans="4:4" x14ac:dyDescent="0.2">
      <c r="D45" s="191"/>
    </row>
    <row r="46" spans="4:4" x14ac:dyDescent="0.2">
      <c r="D46" s="191"/>
    </row>
    <row r="47" spans="4:4" x14ac:dyDescent="0.2">
      <c r="D47" s="191"/>
    </row>
    <row r="48" spans="4:4" x14ac:dyDescent="0.2">
      <c r="D48" s="191"/>
    </row>
    <row r="49" spans="4:4" x14ac:dyDescent="0.2">
      <c r="D49" s="191"/>
    </row>
    <row r="50" spans="4:4" x14ac:dyDescent="0.2">
      <c r="D50" s="191"/>
    </row>
    <row r="51" spans="4:4" x14ac:dyDescent="0.2">
      <c r="D51" s="191"/>
    </row>
    <row r="52" spans="4:4" x14ac:dyDescent="0.2">
      <c r="D52" s="191"/>
    </row>
    <row r="53" spans="4:4" x14ac:dyDescent="0.2">
      <c r="D53" s="191"/>
    </row>
    <row r="54" spans="4:4" x14ac:dyDescent="0.2">
      <c r="D54" s="191"/>
    </row>
    <row r="55" spans="4:4" x14ac:dyDescent="0.2">
      <c r="D55" s="191"/>
    </row>
    <row r="56" spans="4:4" x14ac:dyDescent="0.2">
      <c r="D56" s="191"/>
    </row>
    <row r="57" spans="4:4" x14ac:dyDescent="0.2">
      <c r="D57" s="191"/>
    </row>
    <row r="58" spans="4:4" x14ac:dyDescent="0.2">
      <c r="D58" s="191"/>
    </row>
    <row r="59" spans="4:4" x14ac:dyDescent="0.2">
      <c r="D59" s="191"/>
    </row>
    <row r="60" spans="4:4" x14ac:dyDescent="0.2">
      <c r="D60" s="191"/>
    </row>
    <row r="61" spans="4:4" x14ac:dyDescent="0.2">
      <c r="D61" s="191"/>
    </row>
    <row r="62" spans="4:4" x14ac:dyDescent="0.2">
      <c r="D62" s="191"/>
    </row>
    <row r="63" spans="4:4" x14ac:dyDescent="0.2">
      <c r="D63" s="191"/>
    </row>
    <row r="64" spans="4:4" x14ac:dyDescent="0.2">
      <c r="D64" s="191"/>
    </row>
    <row r="65" spans="4:4" x14ac:dyDescent="0.2">
      <c r="D65" s="191"/>
    </row>
    <row r="66" spans="4:4" x14ac:dyDescent="0.2">
      <c r="D66" s="191"/>
    </row>
    <row r="67" spans="4:4" x14ac:dyDescent="0.2">
      <c r="D67" s="191"/>
    </row>
    <row r="68" spans="4:4" x14ac:dyDescent="0.2">
      <c r="D68" s="191"/>
    </row>
    <row r="69" spans="4:4" x14ac:dyDescent="0.2">
      <c r="D69" s="191"/>
    </row>
    <row r="70" spans="4:4" x14ac:dyDescent="0.2">
      <c r="D70" s="191"/>
    </row>
    <row r="71" spans="4:4" x14ac:dyDescent="0.2">
      <c r="D71" s="191"/>
    </row>
    <row r="72" spans="4:4" x14ac:dyDescent="0.2">
      <c r="D72" s="191"/>
    </row>
    <row r="73" spans="4:4" x14ac:dyDescent="0.2">
      <c r="D73" s="191"/>
    </row>
    <row r="74" spans="4:4" x14ac:dyDescent="0.2">
      <c r="D74" s="191"/>
    </row>
    <row r="75" spans="4:4" x14ac:dyDescent="0.2">
      <c r="D75" s="191"/>
    </row>
    <row r="76" spans="4:4" x14ac:dyDescent="0.2">
      <c r="D76" s="191"/>
    </row>
    <row r="77" spans="4:4" x14ac:dyDescent="0.2">
      <c r="D77" s="191"/>
    </row>
    <row r="78" spans="4:4" x14ac:dyDescent="0.2">
      <c r="D78" s="191"/>
    </row>
    <row r="79" spans="4:4" x14ac:dyDescent="0.2">
      <c r="D79" s="191"/>
    </row>
    <row r="80" spans="4:4" x14ac:dyDescent="0.2">
      <c r="D80" s="191"/>
    </row>
    <row r="81" spans="4:4" x14ac:dyDescent="0.2">
      <c r="D81" s="191"/>
    </row>
    <row r="82" spans="4:4" x14ac:dyDescent="0.2">
      <c r="D82" s="191"/>
    </row>
    <row r="83" spans="4:4" x14ac:dyDescent="0.2">
      <c r="D83" s="191"/>
    </row>
    <row r="84" spans="4:4" x14ac:dyDescent="0.2">
      <c r="D84" s="191"/>
    </row>
    <row r="85" spans="4:4" x14ac:dyDescent="0.2">
      <c r="D85" s="191"/>
    </row>
    <row r="86" spans="4:4" x14ac:dyDescent="0.2">
      <c r="D86" s="191"/>
    </row>
    <row r="87" spans="4:4" x14ac:dyDescent="0.2">
      <c r="D87" s="191"/>
    </row>
    <row r="88" spans="4:4" x14ac:dyDescent="0.2">
      <c r="D88" s="191"/>
    </row>
    <row r="89" spans="4:4" x14ac:dyDescent="0.2">
      <c r="D89" s="191"/>
    </row>
    <row r="90" spans="4:4" x14ac:dyDescent="0.2">
      <c r="D90" s="191"/>
    </row>
    <row r="91" spans="4:4" x14ac:dyDescent="0.2">
      <c r="D91" s="191"/>
    </row>
    <row r="92" spans="4:4" x14ac:dyDescent="0.2">
      <c r="D92" s="191"/>
    </row>
    <row r="93" spans="4:4" x14ac:dyDescent="0.2">
      <c r="D93" s="191"/>
    </row>
    <row r="94" spans="4:4" x14ac:dyDescent="0.2">
      <c r="D94" s="191"/>
    </row>
    <row r="95" spans="4:4" x14ac:dyDescent="0.2">
      <c r="D95" s="191"/>
    </row>
    <row r="96" spans="4:4" x14ac:dyDescent="0.2">
      <c r="D96" s="191"/>
    </row>
    <row r="97" spans="4:4" x14ac:dyDescent="0.2">
      <c r="D97" s="191"/>
    </row>
    <row r="98" spans="4:4" x14ac:dyDescent="0.2">
      <c r="D98" s="191"/>
    </row>
    <row r="99" spans="4:4" x14ac:dyDescent="0.2">
      <c r="D99" s="191"/>
    </row>
    <row r="100" spans="4:4" x14ac:dyDescent="0.2">
      <c r="D100" s="191"/>
    </row>
    <row r="101" spans="4:4" x14ac:dyDescent="0.2">
      <c r="D101" s="191"/>
    </row>
    <row r="102" spans="4:4" x14ac:dyDescent="0.2">
      <c r="D102" s="191"/>
    </row>
    <row r="103" spans="4:4" x14ac:dyDescent="0.2">
      <c r="D103" s="191"/>
    </row>
    <row r="104" spans="4:4" x14ac:dyDescent="0.2">
      <c r="D104" s="191"/>
    </row>
    <row r="105" spans="4:4" x14ac:dyDescent="0.2">
      <c r="D105" s="191"/>
    </row>
    <row r="106" spans="4:4" x14ac:dyDescent="0.2">
      <c r="D106" s="191"/>
    </row>
    <row r="107" spans="4:4" x14ac:dyDescent="0.2">
      <c r="D107" s="191"/>
    </row>
    <row r="108" spans="4:4" x14ac:dyDescent="0.2">
      <c r="D108" s="191"/>
    </row>
    <row r="109" spans="4:4" x14ac:dyDescent="0.2">
      <c r="D109" s="191"/>
    </row>
    <row r="110" spans="4:4" x14ac:dyDescent="0.2">
      <c r="D110" s="191"/>
    </row>
    <row r="111" spans="4:4" x14ac:dyDescent="0.2">
      <c r="D111" s="191"/>
    </row>
    <row r="112" spans="4:4" x14ac:dyDescent="0.2">
      <c r="D112" s="191"/>
    </row>
    <row r="113" spans="4:4" x14ac:dyDescent="0.2">
      <c r="D113" s="191"/>
    </row>
    <row r="114" spans="4:4" x14ac:dyDescent="0.2">
      <c r="D114" s="191"/>
    </row>
    <row r="115" spans="4:4" x14ac:dyDescent="0.2">
      <c r="D115" s="191"/>
    </row>
    <row r="116" spans="4:4" x14ac:dyDescent="0.2">
      <c r="D116" s="191"/>
    </row>
    <row r="117" spans="4:4" x14ac:dyDescent="0.2">
      <c r="D117" s="191"/>
    </row>
    <row r="118" spans="4:4" x14ac:dyDescent="0.2">
      <c r="D118" s="191"/>
    </row>
    <row r="119" spans="4:4" x14ac:dyDescent="0.2">
      <c r="D119" s="191"/>
    </row>
    <row r="120" spans="4:4" x14ac:dyDescent="0.2">
      <c r="D120" s="191"/>
    </row>
    <row r="121" spans="4:4" x14ac:dyDescent="0.2">
      <c r="D121" s="191"/>
    </row>
    <row r="122" spans="4:4" x14ac:dyDescent="0.2">
      <c r="D122" s="191"/>
    </row>
    <row r="123" spans="4:4" x14ac:dyDescent="0.2">
      <c r="D123" s="191"/>
    </row>
    <row r="124" spans="4:4" x14ac:dyDescent="0.2">
      <c r="D124" s="191"/>
    </row>
    <row r="125" spans="4:4" x14ac:dyDescent="0.2">
      <c r="D125" s="191"/>
    </row>
    <row r="126" spans="4:4" x14ac:dyDescent="0.2">
      <c r="D126" s="191"/>
    </row>
    <row r="127" spans="4:4" x14ac:dyDescent="0.2">
      <c r="D127" s="191"/>
    </row>
    <row r="128" spans="4:4" x14ac:dyDescent="0.2">
      <c r="D128" s="191"/>
    </row>
    <row r="129" spans="4:4" x14ac:dyDescent="0.2">
      <c r="D129" s="191"/>
    </row>
    <row r="130" spans="4:4" x14ac:dyDescent="0.2">
      <c r="D130" s="191"/>
    </row>
    <row r="131" spans="4:4" x14ac:dyDescent="0.2">
      <c r="D131" s="191"/>
    </row>
    <row r="132" spans="4:4" x14ac:dyDescent="0.2">
      <c r="D132" s="191"/>
    </row>
    <row r="133" spans="4:4" x14ac:dyDescent="0.2">
      <c r="D133" s="191"/>
    </row>
    <row r="134" spans="4:4" x14ac:dyDescent="0.2">
      <c r="D134" s="191"/>
    </row>
    <row r="135" spans="4:4" x14ac:dyDescent="0.2">
      <c r="D135" s="191"/>
    </row>
    <row r="136" spans="4:4" x14ac:dyDescent="0.2">
      <c r="D136" s="191"/>
    </row>
    <row r="137" spans="4:4" x14ac:dyDescent="0.2">
      <c r="D137" s="191"/>
    </row>
    <row r="138" spans="4:4" x14ac:dyDescent="0.2">
      <c r="D138" s="191"/>
    </row>
    <row r="139" spans="4:4" x14ac:dyDescent="0.2">
      <c r="D139" s="191"/>
    </row>
    <row r="140" spans="4:4" x14ac:dyDescent="0.2">
      <c r="D140" s="191"/>
    </row>
    <row r="141" spans="4:4" x14ac:dyDescent="0.2">
      <c r="D141" s="191"/>
    </row>
    <row r="142" spans="4:4" x14ac:dyDescent="0.2">
      <c r="D142" s="191"/>
    </row>
    <row r="143" spans="4:4" x14ac:dyDescent="0.2">
      <c r="D143" s="191"/>
    </row>
    <row r="144" spans="4:4" x14ac:dyDescent="0.2">
      <c r="D144" s="191"/>
    </row>
    <row r="145" spans="4:4" x14ac:dyDescent="0.2">
      <c r="D145" s="191"/>
    </row>
    <row r="146" spans="4:4" x14ac:dyDescent="0.2">
      <c r="D146" s="191"/>
    </row>
    <row r="147" spans="4:4" x14ac:dyDescent="0.2">
      <c r="D147" s="191"/>
    </row>
    <row r="148" spans="4:4" x14ac:dyDescent="0.2">
      <c r="D148" s="191"/>
    </row>
    <row r="149" spans="4:4" x14ac:dyDescent="0.2">
      <c r="D149" s="191"/>
    </row>
    <row r="150" spans="4:4" x14ac:dyDescent="0.2">
      <c r="D150" s="191"/>
    </row>
    <row r="151" spans="4:4" x14ac:dyDescent="0.2">
      <c r="D151" s="191"/>
    </row>
    <row r="152" spans="4:4" x14ac:dyDescent="0.2">
      <c r="D152" s="191"/>
    </row>
    <row r="153" spans="4:4" x14ac:dyDescent="0.2">
      <c r="D153" s="191"/>
    </row>
    <row r="154" spans="4:4" x14ac:dyDescent="0.2">
      <c r="D154" s="191"/>
    </row>
    <row r="155" spans="4:4" x14ac:dyDescent="0.2">
      <c r="D155" s="191"/>
    </row>
    <row r="156" spans="4:4" x14ac:dyDescent="0.2">
      <c r="D156" s="191"/>
    </row>
    <row r="157" spans="4:4" x14ac:dyDescent="0.2">
      <c r="D157" s="191"/>
    </row>
    <row r="158" spans="4:4" x14ac:dyDescent="0.2">
      <c r="D158" s="191"/>
    </row>
    <row r="159" spans="4:4" x14ac:dyDescent="0.2">
      <c r="D159" s="191"/>
    </row>
    <row r="160" spans="4:4" x14ac:dyDescent="0.2">
      <c r="D160" s="191"/>
    </row>
    <row r="161" spans="4:4" x14ac:dyDescent="0.2">
      <c r="D161" s="191"/>
    </row>
    <row r="162" spans="4:4" x14ac:dyDescent="0.2">
      <c r="D162" s="191"/>
    </row>
    <row r="163" spans="4:4" x14ac:dyDescent="0.2">
      <c r="D163" s="191"/>
    </row>
    <row r="164" spans="4:4" x14ac:dyDescent="0.2">
      <c r="D164" s="191"/>
    </row>
    <row r="165" spans="4:4" x14ac:dyDescent="0.2">
      <c r="D165" s="191"/>
    </row>
    <row r="166" spans="4:4" x14ac:dyDescent="0.2">
      <c r="D166" s="191"/>
    </row>
    <row r="167" spans="4:4" x14ac:dyDescent="0.2">
      <c r="D167" s="191"/>
    </row>
    <row r="168" spans="4:4" x14ac:dyDescent="0.2">
      <c r="D168" s="191"/>
    </row>
    <row r="169" spans="4:4" x14ac:dyDescent="0.2">
      <c r="D169" s="191"/>
    </row>
    <row r="170" spans="4:4" x14ac:dyDescent="0.2">
      <c r="D170" s="191"/>
    </row>
    <row r="171" spans="4:4" x14ac:dyDescent="0.2">
      <c r="D171" s="191"/>
    </row>
    <row r="172" spans="4:4" x14ac:dyDescent="0.2">
      <c r="D172" s="191"/>
    </row>
    <row r="173" spans="4:4" x14ac:dyDescent="0.2">
      <c r="D173" s="191"/>
    </row>
    <row r="174" spans="4:4" x14ac:dyDescent="0.2">
      <c r="D174" s="191"/>
    </row>
    <row r="175" spans="4:4" x14ac:dyDescent="0.2">
      <c r="D175" s="191"/>
    </row>
    <row r="176" spans="4:4" x14ac:dyDescent="0.2">
      <c r="D176" s="191"/>
    </row>
    <row r="177" spans="4:4" x14ac:dyDescent="0.2">
      <c r="D177" s="191"/>
    </row>
    <row r="178" spans="4:4" x14ac:dyDescent="0.2">
      <c r="D178" s="191"/>
    </row>
    <row r="179" spans="4:4" x14ac:dyDescent="0.2">
      <c r="D179" s="191"/>
    </row>
    <row r="180" spans="4:4" x14ac:dyDescent="0.2">
      <c r="D180" s="191"/>
    </row>
    <row r="181" spans="4:4" x14ac:dyDescent="0.2">
      <c r="D181" s="191"/>
    </row>
    <row r="182" spans="4:4" x14ac:dyDescent="0.2">
      <c r="D182" s="191"/>
    </row>
    <row r="183" spans="4:4" x14ac:dyDescent="0.2">
      <c r="D183" s="191"/>
    </row>
    <row r="184" spans="4:4" x14ac:dyDescent="0.2">
      <c r="D184" s="191"/>
    </row>
    <row r="185" spans="4:4" x14ac:dyDescent="0.2">
      <c r="D185" s="191"/>
    </row>
    <row r="186" spans="4:4" x14ac:dyDescent="0.2">
      <c r="D186" s="191"/>
    </row>
    <row r="187" spans="4:4" x14ac:dyDescent="0.2">
      <c r="D187" s="191"/>
    </row>
    <row r="188" spans="4:4" x14ac:dyDescent="0.2">
      <c r="D188" s="191"/>
    </row>
    <row r="189" spans="4:4" x14ac:dyDescent="0.2">
      <c r="D189" s="191"/>
    </row>
    <row r="190" spans="4:4" x14ac:dyDescent="0.2">
      <c r="D190" s="191"/>
    </row>
    <row r="191" spans="4:4" x14ac:dyDescent="0.2">
      <c r="D191" s="191"/>
    </row>
    <row r="192" spans="4:4" x14ac:dyDescent="0.2">
      <c r="D192" s="191"/>
    </row>
    <row r="193" spans="4:4" x14ac:dyDescent="0.2">
      <c r="D193" s="191"/>
    </row>
    <row r="194" spans="4:4" x14ac:dyDescent="0.2">
      <c r="D194" s="191"/>
    </row>
    <row r="195" spans="4:4" x14ac:dyDescent="0.2">
      <c r="D195" s="191"/>
    </row>
    <row r="196" spans="4:4" x14ac:dyDescent="0.2">
      <c r="D196" s="191"/>
    </row>
    <row r="197" spans="4:4" x14ac:dyDescent="0.2">
      <c r="D197" s="191"/>
    </row>
    <row r="198" spans="4:4" x14ac:dyDescent="0.2">
      <c r="D198" s="191"/>
    </row>
    <row r="199" spans="4:4" x14ac:dyDescent="0.2">
      <c r="D199" s="191"/>
    </row>
    <row r="200" spans="4:4" x14ac:dyDescent="0.2">
      <c r="D200" s="191"/>
    </row>
    <row r="201" spans="4:4" x14ac:dyDescent="0.2">
      <c r="D201" s="191"/>
    </row>
    <row r="202" spans="4:4" x14ac:dyDescent="0.2">
      <c r="D202" s="191"/>
    </row>
    <row r="203" spans="4:4" x14ac:dyDescent="0.2">
      <c r="D203" s="191"/>
    </row>
    <row r="204" spans="4:4" x14ac:dyDescent="0.2">
      <c r="D204" s="191"/>
    </row>
    <row r="205" spans="4:4" x14ac:dyDescent="0.2">
      <c r="D205" s="191"/>
    </row>
    <row r="206" spans="4:4" x14ac:dyDescent="0.2">
      <c r="D206" s="191"/>
    </row>
    <row r="207" spans="4:4" x14ac:dyDescent="0.2">
      <c r="D207" s="191"/>
    </row>
    <row r="208" spans="4:4"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mZRPnFv0Y81eqGZ/cWWmqwca1O67eddk4PQnvwODJjfBPqjLfmXN8zU22wISJdqIaQgvk/2u1QrIkmhaA842QQ==" saltValue="wtaMtyGBGb+NDOGbhL3Ryw==" spinCount="100000" sheet="1"/>
  <mergeCells count="11">
    <mergeCell ref="F15:G15"/>
    <mergeCell ref="C17:G17"/>
    <mergeCell ref="C19:G19"/>
    <mergeCell ref="C21:G21"/>
    <mergeCell ref="C23:G23"/>
    <mergeCell ref="C14:G14"/>
    <mergeCell ref="A1:G1"/>
    <mergeCell ref="C7:G7"/>
    <mergeCell ref="F8:G8"/>
    <mergeCell ref="C10:G10"/>
    <mergeCell ref="C12:G12"/>
  </mergeCells>
  <pageMargins left="0.59055118110236204" right="0.39370078740157499" top="0.78740157499999996" bottom="0.78740157499999996" header="0.3" footer="0.3"/>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59</v>
      </c>
      <c r="C2" s="315" t="s">
        <v>60</v>
      </c>
      <c r="D2" s="304"/>
      <c r="E2" s="304"/>
      <c r="F2" s="304"/>
      <c r="G2" s="26" t="s">
        <v>15</v>
      </c>
      <c r="H2" s="261" t="s">
        <v>61</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01</v>
      </c>
      <c r="H6" s="35"/>
    </row>
    <row r="7" spans="1:15" ht="15.75" customHeight="1" x14ac:dyDescent="0.25">
      <c r="B7" s="305" t="str">
        <f>C2</f>
        <v>Vodovod</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211</v>
      </c>
      <c r="C10" s="153" t="s">
        <v>212</v>
      </c>
      <c r="D10" s="32"/>
      <c r="E10" s="32"/>
      <c r="F10" s="32"/>
      <c r="G10" s="32"/>
      <c r="H10" s="36"/>
      <c r="I10" s="32"/>
      <c r="J10" s="32"/>
    </row>
    <row r="11" spans="1:15" ht="12.75" customHeight="1" x14ac:dyDescent="0.2">
      <c r="A11" s="32"/>
      <c r="B11" s="153" t="s">
        <v>213</v>
      </c>
      <c r="C11" s="153" t="s">
        <v>214</v>
      </c>
      <c r="D11" s="32"/>
      <c r="E11" s="32"/>
      <c r="F11" s="32"/>
      <c r="G11" s="32"/>
      <c r="H11" s="36"/>
      <c r="I11" s="32"/>
      <c r="J11" s="32"/>
    </row>
    <row r="12" spans="1:15" ht="12.75" customHeight="1" x14ac:dyDescent="0.2">
      <c r="A12" s="32"/>
      <c r="B12" s="153" t="s">
        <v>215</v>
      </c>
      <c r="C12" s="153" t="s">
        <v>216</v>
      </c>
      <c r="D12" s="32"/>
      <c r="E12" s="32"/>
      <c r="F12" s="32"/>
      <c r="G12" s="32"/>
      <c r="H12" s="36"/>
      <c r="I12" s="32"/>
      <c r="J12" s="32"/>
    </row>
    <row r="13" spans="1:15" ht="12.75" customHeight="1" x14ac:dyDescent="0.2">
      <c r="A13" s="32"/>
      <c r="B13" s="153" t="s">
        <v>217</v>
      </c>
      <c r="C13" s="153" t="s">
        <v>218</v>
      </c>
      <c r="D13" s="32"/>
      <c r="E13" s="32"/>
      <c r="F13" s="32"/>
      <c r="G13" s="32"/>
      <c r="H13" s="36"/>
      <c r="I13" s="32"/>
      <c r="J13" s="32"/>
    </row>
    <row r="14" spans="1:15" ht="12.75" customHeight="1" x14ac:dyDescent="0.2">
      <c r="A14" s="32"/>
      <c r="B14" s="32"/>
      <c r="C14" s="32"/>
      <c r="D14" s="32"/>
      <c r="E14" s="32"/>
      <c r="F14" s="32"/>
      <c r="G14" s="32"/>
      <c r="H14" s="36"/>
      <c r="I14" s="32"/>
      <c r="J14" s="32"/>
    </row>
    <row r="15" spans="1:15" ht="12.75" customHeight="1" x14ac:dyDescent="0.2">
      <c r="A15" s="32"/>
      <c r="B15" s="153" t="s">
        <v>219</v>
      </c>
      <c r="C15" s="153" t="s">
        <v>220</v>
      </c>
      <c r="D15" s="32"/>
      <c r="E15" s="32"/>
      <c r="F15" s="32"/>
      <c r="G15" s="32"/>
      <c r="H15" s="36"/>
      <c r="I15" s="32"/>
      <c r="J15" s="32"/>
    </row>
    <row r="16" spans="1:15" ht="12.75" customHeight="1" x14ac:dyDescent="0.2">
      <c r="A16" s="32"/>
      <c r="B16" s="32"/>
      <c r="C16" s="32"/>
      <c r="D16" s="32"/>
      <c r="E16" s="32"/>
      <c r="F16" s="32"/>
      <c r="G16" s="32"/>
      <c r="H16" s="36"/>
      <c r="I16" s="32"/>
      <c r="J16" s="32"/>
    </row>
    <row r="17" spans="1:16" ht="12.75" customHeight="1" x14ac:dyDescent="0.2">
      <c r="A17" s="32"/>
      <c r="B17" s="153" t="s">
        <v>61</v>
      </c>
      <c r="C17" s="153" t="s">
        <v>221</v>
      </c>
      <c r="D17" s="32"/>
      <c r="E17" s="32"/>
      <c r="F17" s="32"/>
      <c r="G17" s="32"/>
      <c r="H17" s="36"/>
      <c r="I17" s="32"/>
      <c r="J17" s="32"/>
    </row>
    <row r="18" spans="1:16" ht="12.75" customHeight="1" x14ac:dyDescent="0.2">
      <c r="A18" s="32"/>
      <c r="B18" s="32"/>
      <c r="C18" s="32"/>
      <c r="D18" s="32"/>
      <c r="E18" s="32"/>
      <c r="F18" s="32"/>
      <c r="G18" s="32"/>
      <c r="H18" s="36"/>
      <c r="I18" s="32"/>
      <c r="J18" s="32"/>
    </row>
    <row r="19" spans="1:16" ht="12.75" customHeight="1" x14ac:dyDescent="0.2">
      <c r="A19" s="32" t="s">
        <v>163</v>
      </c>
      <c r="B19" s="172">
        <v>662.09</v>
      </c>
      <c r="C19" s="153" t="s">
        <v>222</v>
      </c>
      <c r="D19" s="32"/>
      <c r="E19" s="32"/>
      <c r="F19" s="32"/>
      <c r="G19" s="32"/>
      <c r="H19" s="36"/>
      <c r="I19" s="32"/>
      <c r="J19" s="32"/>
    </row>
    <row r="20" spans="1:16" ht="12.75" customHeight="1" x14ac:dyDescent="0.2">
      <c r="A20" s="32"/>
      <c r="B20" s="32"/>
      <c r="C20" s="32"/>
      <c r="D20" s="32"/>
      <c r="E20" s="32"/>
      <c r="F20" s="32"/>
      <c r="G20" s="32"/>
      <c r="H20" s="36"/>
      <c r="I20" s="32"/>
      <c r="J20" s="32"/>
    </row>
    <row r="21" spans="1:16" ht="12.75" customHeight="1" thickBot="1" x14ac:dyDescent="0.25">
      <c r="A21" s="150" t="s">
        <v>164</v>
      </c>
      <c r="B21" s="151"/>
      <c r="C21" s="151"/>
      <c r="D21" s="151"/>
      <c r="E21" s="151"/>
      <c r="F21" s="151"/>
      <c r="G21" s="151"/>
      <c r="H21" s="152"/>
      <c r="I21" s="32"/>
      <c r="J21" s="32"/>
    </row>
    <row r="22" spans="1:16" ht="12.75" customHeight="1" x14ac:dyDescent="0.2">
      <c r="A22" s="161" t="s">
        <v>165</v>
      </c>
      <c r="B22" s="162"/>
      <c r="C22" s="163"/>
      <c r="D22" s="163"/>
      <c r="E22" s="163"/>
      <c r="F22" s="163"/>
      <c r="G22" s="164"/>
      <c r="H22" s="165" t="s">
        <v>166</v>
      </c>
      <c r="I22" s="32"/>
      <c r="J22" s="32"/>
    </row>
    <row r="23" spans="1:16" ht="12.75" customHeight="1" x14ac:dyDescent="0.2">
      <c r="A23" s="159" t="s">
        <v>223</v>
      </c>
      <c r="B23" s="157" t="s">
        <v>224</v>
      </c>
      <c r="C23" s="156"/>
      <c r="D23" s="156"/>
      <c r="E23" s="156"/>
      <c r="F23" s="156"/>
      <c r="G23" s="158"/>
      <c r="H23" s="160">
        <f>'01 01A Pol'!G196</f>
        <v>0</v>
      </c>
      <c r="I23" s="32"/>
      <c r="J23" s="32"/>
      <c r="O23">
        <f>'01 01A Pol'!AN197</f>
        <v>0</v>
      </c>
      <c r="P23">
        <f>'01 01A Pol'!AO197</f>
        <v>0</v>
      </c>
    </row>
    <row r="24" spans="1:16" ht="12.75" customHeight="1" thickBot="1" x14ac:dyDescent="0.25">
      <c r="A24" s="166"/>
      <c r="B24" s="167" t="s">
        <v>169</v>
      </c>
      <c r="C24" s="168"/>
      <c r="D24" s="169" t="str">
        <f>B2</f>
        <v>01</v>
      </c>
      <c r="E24" s="168"/>
      <c r="F24" s="168"/>
      <c r="G24" s="170"/>
      <c r="H24" s="171">
        <f>SUM(H23:H23)</f>
        <v>0</v>
      </c>
      <c r="I24" s="32"/>
      <c r="J24" s="32"/>
    </row>
    <row r="25" spans="1:16" ht="12.75" customHeight="1" thickBot="1" x14ac:dyDescent="0.25">
      <c r="A25" s="32"/>
      <c r="B25" s="32"/>
      <c r="C25" s="32"/>
      <c r="D25" s="32"/>
      <c r="E25" s="32"/>
      <c r="F25" s="32"/>
      <c r="G25" s="32"/>
      <c r="H25" s="172"/>
      <c r="I25" s="32"/>
      <c r="J25" s="32"/>
    </row>
    <row r="26" spans="1:16" ht="12.75" customHeight="1" x14ac:dyDescent="0.2">
      <c r="A26" s="182"/>
      <c r="B26" s="183"/>
      <c r="C26" s="183"/>
      <c r="D26" s="183"/>
      <c r="E26" s="184"/>
      <c r="F26" s="183"/>
      <c r="G26" s="183"/>
      <c r="H26" s="185" t="s">
        <v>80</v>
      </c>
      <c r="I26" s="32"/>
      <c r="J26" s="32"/>
      <c r="O26" s="35">
        <f>H27</f>
        <v>0</v>
      </c>
      <c r="P26" s="35">
        <f>H29</f>
        <v>0</v>
      </c>
    </row>
    <row r="27" spans="1:16" ht="12.75" customHeight="1" x14ac:dyDescent="0.2">
      <c r="A27" s="177" t="s">
        <v>81</v>
      </c>
      <c r="B27" s="173"/>
      <c r="C27" s="173"/>
      <c r="D27" s="173">
        <v>15</v>
      </c>
      <c r="E27" s="174" t="s">
        <v>82</v>
      </c>
      <c r="F27" s="173"/>
      <c r="G27" s="173"/>
      <c r="H27" s="180">
        <f>SUM(O23:O24)</f>
        <v>0</v>
      </c>
      <c r="I27" s="32"/>
      <c r="J27" s="32"/>
    </row>
    <row r="28" spans="1:16" ht="12.75" customHeight="1" x14ac:dyDescent="0.2">
      <c r="A28" s="178" t="s">
        <v>83</v>
      </c>
      <c r="B28" s="154"/>
      <c r="C28" s="154"/>
      <c r="D28" s="154">
        <v>15</v>
      </c>
      <c r="E28" s="175" t="s">
        <v>82</v>
      </c>
      <c r="F28" s="154"/>
      <c r="G28" s="154"/>
      <c r="H28" s="181">
        <f>H27*(D28/100)</f>
        <v>0</v>
      </c>
      <c r="I28" s="32"/>
      <c r="J28" s="32"/>
    </row>
    <row r="29" spans="1:16" ht="12.75" customHeight="1" x14ac:dyDescent="0.2">
      <c r="A29" s="178" t="s">
        <v>81</v>
      </c>
      <c r="B29" s="154"/>
      <c r="C29" s="154"/>
      <c r="D29" s="154">
        <v>21</v>
      </c>
      <c r="E29" s="175" t="s">
        <v>82</v>
      </c>
      <c r="F29" s="154"/>
      <c r="G29" s="154"/>
      <c r="H29" s="181">
        <f>SUM(P23:P24)</f>
        <v>0</v>
      </c>
      <c r="I29" s="32"/>
      <c r="J29" s="32"/>
    </row>
    <row r="30" spans="1:16" ht="12.75" customHeight="1" thickBot="1" x14ac:dyDescent="0.25">
      <c r="A30" s="179" t="s">
        <v>83</v>
      </c>
      <c r="B30" s="155"/>
      <c r="C30" s="155"/>
      <c r="D30" s="155">
        <v>21</v>
      </c>
      <c r="E30" s="176" t="s">
        <v>82</v>
      </c>
      <c r="F30" s="154"/>
      <c r="G30" s="154"/>
      <c r="H30" s="181">
        <f>H29*(D30/100)</f>
        <v>0</v>
      </c>
      <c r="I30" s="32"/>
      <c r="J30" s="32"/>
    </row>
    <row r="31" spans="1:16" ht="12.75" customHeight="1" thickBot="1" x14ac:dyDescent="0.25">
      <c r="A31" s="186" t="s">
        <v>170</v>
      </c>
      <c r="B31" s="187"/>
      <c r="C31" s="187"/>
      <c r="D31" s="187"/>
      <c r="E31" s="187"/>
      <c r="F31" s="188"/>
      <c r="G31" s="189"/>
      <c r="H31" s="190">
        <f>SUM(H27:H30)</f>
        <v>0</v>
      </c>
      <c r="I31" s="32"/>
      <c r="J31" s="32"/>
    </row>
    <row r="32" spans="1:16" ht="12.75" customHeight="1" x14ac:dyDescent="0.2">
      <c r="A32" s="32"/>
      <c r="B32" s="32"/>
      <c r="C32" s="32"/>
      <c r="D32" s="32"/>
      <c r="E32" s="32"/>
      <c r="F32" s="32"/>
      <c r="G32" s="32"/>
      <c r="H32" s="36"/>
      <c r="I32" s="32"/>
      <c r="J32" s="32"/>
    </row>
    <row r="33" spans="1:55" ht="13.5" thickBot="1" x14ac:dyDescent="0.25">
      <c r="A33" s="150" t="s">
        <v>205</v>
      </c>
      <c r="B33" s="151"/>
      <c r="C33" s="151"/>
      <c r="D33" s="217" t="s">
        <v>223</v>
      </c>
      <c r="E33" s="316" t="s">
        <v>224</v>
      </c>
      <c r="F33" s="316"/>
      <c r="G33" s="316"/>
      <c r="H33" s="316"/>
      <c r="I33" s="32"/>
      <c r="J33" s="32"/>
      <c r="BC33" s="130" t="str">
        <f>E33</f>
        <v>Vodovod - II. etapa</v>
      </c>
    </row>
    <row r="34" spans="1:55" ht="12.75" customHeight="1" x14ac:dyDescent="0.2">
      <c r="A34" s="161" t="s">
        <v>206</v>
      </c>
      <c r="B34" s="162"/>
      <c r="C34" s="163"/>
      <c r="D34" s="163"/>
      <c r="E34" s="163"/>
      <c r="F34" s="163"/>
      <c r="G34" s="164"/>
      <c r="H34" s="165" t="s">
        <v>166</v>
      </c>
      <c r="I34" s="32"/>
      <c r="J34" s="32"/>
    </row>
    <row r="35" spans="1:55" ht="12.75" customHeight="1" x14ac:dyDescent="0.2">
      <c r="A35" s="159" t="s">
        <v>133</v>
      </c>
      <c r="B35" s="157" t="s">
        <v>134</v>
      </c>
      <c r="C35" s="156"/>
      <c r="D35" s="156"/>
      <c r="E35" s="156"/>
      <c r="F35" s="156"/>
      <c r="G35" s="158"/>
      <c r="H35" s="259">
        <f>'01 01A Pol'!F8</f>
        <v>0</v>
      </c>
      <c r="I35" s="32"/>
      <c r="J35" s="32"/>
    </row>
    <row r="36" spans="1:55" ht="12.75" customHeight="1" x14ac:dyDescent="0.2">
      <c r="A36" s="159" t="s">
        <v>137</v>
      </c>
      <c r="B36" s="157" t="s">
        <v>138</v>
      </c>
      <c r="C36" s="156"/>
      <c r="D36" s="156"/>
      <c r="E36" s="156"/>
      <c r="F36" s="156"/>
      <c r="G36" s="158"/>
      <c r="H36" s="259">
        <f>'01 01A Pol'!F39</f>
        <v>0</v>
      </c>
      <c r="I36" s="32"/>
      <c r="J36" s="32"/>
    </row>
    <row r="37" spans="1:55" ht="12.75" customHeight="1" x14ac:dyDescent="0.2">
      <c r="A37" s="159" t="s">
        <v>139</v>
      </c>
      <c r="B37" s="157" t="s">
        <v>140</v>
      </c>
      <c r="C37" s="156"/>
      <c r="D37" s="156"/>
      <c r="E37" s="156"/>
      <c r="F37" s="156"/>
      <c r="G37" s="158"/>
      <c r="H37" s="259">
        <f>'01 01A Pol'!F63</f>
        <v>0</v>
      </c>
      <c r="I37" s="32"/>
      <c r="J37" s="32"/>
    </row>
    <row r="38" spans="1:55" ht="12.75" customHeight="1" x14ac:dyDescent="0.2">
      <c r="A38" s="159" t="s">
        <v>141</v>
      </c>
      <c r="B38" s="157" t="s">
        <v>142</v>
      </c>
      <c r="C38" s="156"/>
      <c r="D38" s="156"/>
      <c r="E38" s="156"/>
      <c r="F38" s="156"/>
      <c r="G38" s="158"/>
      <c r="H38" s="259">
        <f>'01 01A Pol'!F95</f>
        <v>0</v>
      </c>
      <c r="I38" s="32"/>
      <c r="J38" s="32"/>
    </row>
    <row r="39" spans="1:55" ht="12.75" customHeight="1" x14ac:dyDescent="0.2">
      <c r="A39" s="159" t="s">
        <v>143</v>
      </c>
      <c r="B39" s="157" t="s">
        <v>144</v>
      </c>
      <c r="C39" s="156"/>
      <c r="D39" s="156"/>
      <c r="E39" s="156"/>
      <c r="F39" s="156"/>
      <c r="G39" s="158"/>
      <c r="H39" s="259">
        <f>'01 01A Pol'!F109</f>
        <v>0</v>
      </c>
      <c r="I39" s="32"/>
      <c r="J39" s="32"/>
    </row>
    <row r="40" spans="1:55" ht="12.75" customHeight="1" x14ac:dyDescent="0.2">
      <c r="A40" s="159" t="s">
        <v>145</v>
      </c>
      <c r="B40" s="157" t="s">
        <v>146</v>
      </c>
      <c r="C40" s="156"/>
      <c r="D40" s="156"/>
      <c r="E40" s="156"/>
      <c r="F40" s="156"/>
      <c r="G40" s="158"/>
      <c r="H40" s="259">
        <f>'01 01A Pol'!F122</f>
        <v>0</v>
      </c>
      <c r="I40" s="32"/>
      <c r="J40" s="32"/>
    </row>
    <row r="41" spans="1:55" ht="12.75" customHeight="1" x14ac:dyDescent="0.2">
      <c r="A41" s="159" t="s">
        <v>147</v>
      </c>
      <c r="B41" s="157" t="s">
        <v>148</v>
      </c>
      <c r="C41" s="156"/>
      <c r="D41" s="156"/>
      <c r="E41" s="156"/>
      <c r="F41" s="156"/>
      <c r="G41" s="158"/>
      <c r="H41" s="259">
        <f>'01 01A Pol'!F144</f>
        <v>0</v>
      </c>
      <c r="I41" s="32"/>
      <c r="J41" s="32"/>
    </row>
    <row r="42" spans="1:55" ht="12.75" customHeight="1" x14ac:dyDescent="0.2">
      <c r="A42" s="159" t="s">
        <v>149</v>
      </c>
      <c r="B42" s="157" t="s">
        <v>150</v>
      </c>
      <c r="C42" s="156"/>
      <c r="D42" s="156"/>
      <c r="E42" s="156"/>
      <c r="F42" s="156"/>
      <c r="G42" s="158"/>
      <c r="H42" s="259">
        <f>'01 01A Pol'!F186</f>
        <v>0</v>
      </c>
      <c r="I42" s="32"/>
      <c r="J42" s="32"/>
    </row>
    <row r="43" spans="1:55" ht="12.75" customHeight="1" x14ac:dyDescent="0.2">
      <c r="A43" s="159" t="s">
        <v>151</v>
      </c>
      <c r="B43" s="157" t="s">
        <v>152</v>
      </c>
      <c r="C43" s="156"/>
      <c r="D43" s="156"/>
      <c r="E43" s="156"/>
      <c r="F43" s="156"/>
      <c r="G43" s="158"/>
      <c r="H43" s="259">
        <f>'01 01A Pol'!F190</f>
        <v>0</v>
      </c>
      <c r="I43" s="32"/>
      <c r="J43" s="32"/>
    </row>
    <row r="44" spans="1:55" ht="12.75" customHeight="1" thickBot="1" x14ac:dyDescent="0.25">
      <c r="A44" s="166"/>
      <c r="B44" s="167" t="s">
        <v>207</v>
      </c>
      <c r="C44" s="168"/>
      <c r="D44" s="169" t="str">
        <f>D33</f>
        <v>01A</v>
      </c>
      <c r="E44" s="168"/>
      <c r="F44" s="168"/>
      <c r="G44" s="170"/>
      <c r="H44" s="260">
        <f>SUM(H35:H43)</f>
        <v>0</v>
      </c>
      <c r="I44" s="32"/>
      <c r="J44" s="32"/>
    </row>
    <row r="45" spans="1:55" ht="12.75" customHeight="1" x14ac:dyDescent="0.2">
      <c r="A45" s="32"/>
      <c r="B45" s="32"/>
      <c r="C45" s="32"/>
      <c r="D45" s="32"/>
      <c r="E45" s="32"/>
      <c r="F45" s="32"/>
      <c r="G45" s="32"/>
      <c r="H45" s="36"/>
      <c r="I45" s="32"/>
      <c r="J45" s="32"/>
    </row>
    <row r="46" spans="1:55" ht="12.75" customHeight="1" x14ac:dyDescent="0.2">
      <c r="A46" s="32"/>
      <c r="B46" s="32"/>
      <c r="C46" s="32"/>
      <c r="D46" s="32"/>
      <c r="E46" s="32"/>
      <c r="F46" s="32"/>
      <c r="G46" s="32"/>
      <c r="H46" s="36"/>
      <c r="I46" s="32"/>
      <c r="J46" s="32"/>
    </row>
    <row r="47" spans="1:55" ht="12.75" customHeight="1" x14ac:dyDescent="0.2">
      <c r="A47" s="32"/>
      <c r="B47" s="32"/>
      <c r="C47" s="32"/>
      <c r="D47" s="32"/>
      <c r="E47" s="32"/>
      <c r="F47" s="32"/>
      <c r="G47" s="32"/>
      <c r="H47" s="36"/>
      <c r="I47" s="32"/>
      <c r="J47" s="32"/>
    </row>
    <row r="48" spans="1:55"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HnUeJKRZ8zYUKxu11ORotqzyBlcg/5zDls5ndBoMr133JJ3xoaba/y48BxA3xLUv1YE1Fg49+4dfdEZKidQ1zQ==" saltValue="lP/+bc0GjFbSCBxDw0XHpg==" spinCount="100000" sheet="1"/>
  <mergeCells count="4">
    <mergeCell ref="C2:F2"/>
    <mergeCell ref="A4:H4"/>
    <mergeCell ref="B7:G7"/>
    <mergeCell ref="E33:H33"/>
  </mergeCells>
  <pageMargins left="0.7" right="0.7" top="0.78740157499999996" bottom="0.78740157499999996"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H5000"/>
  <sheetViews>
    <sheetView workbookViewId="0">
      <selection sqref="A1:G1"/>
    </sheetView>
  </sheetViews>
  <sheetFormatPr defaultRowHeight="12.75" outlineLevelRow="1" x14ac:dyDescent="0.2"/>
  <cols>
    <col min="1" max="1" width="4.28515625" customWidth="1"/>
    <col min="2" max="2" width="14.42578125" style="8" customWidth="1"/>
    <col min="3" max="3" width="63.7109375" style="8" customWidth="1"/>
    <col min="4" max="4" width="4.5703125" customWidth="1"/>
    <col min="5" max="5" width="10.5703125" customWidth="1"/>
    <col min="6" max="6" width="9.85546875" customWidth="1"/>
    <col min="7" max="7" width="12.7109375" customWidth="1"/>
    <col min="10" max="18" width="0" hidden="1" customWidth="1"/>
    <col min="29" max="41" width="0" hidden="1" customWidth="1"/>
    <col min="52" max="52" width="112.5703125" customWidth="1"/>
    <col min="53" max="53" width="98.85546875" customWidth="1"/>
  </cols>
  <sheetData>
    <row r="1" spans="1:60" ht="16.5" thickBot="1" x14ac:dyDescent="0.3">
      <c r="A1" s="322" t="s">
        <v>225</v>
      </c>
      <c r="B1" s="322"/>
      <c r="C1" s="323"/>
      <c r="D1" s="322"/>
      <c r="E1" s="322"/>
      <c r="F1" s="322"/>
      <c r="G1" s="322"/>
      <c r="AC1" t="s">
        <v>174</v>
      </c>
    </row>
    <row r="2" spans="1:60" ht="13.5" thickTop="1" x14ac:dyDescent="0.2">
      <c r="A2" s="197" t="s">
        <v>30</v>
      </c>
      <c r="B2" s="201" t="s">
        <v>41</v>
      </c>
      <c r="C2" s="219" t="s">
        <v>42</v>
      </c>
      <c r="D2" s="199"/>
      <c r="E2" s="198"/>
      <c r="F2" s="198"/>
      <c r="G2" s="200"/>
    </row>
    <row r="3" spans="1:60" x14ac:dyDescent="0.2">
      <c r="A3" s="195" t="s">
        <v>31</v>
      </c>
      <c r="B3" s="202" t="s">
        <v>59</v>
      </c>
      <c r="C3" s="220" t="s">
        <v>60</v>
      </c>
      <c r="D3" s="194"/>
      <c r="E3" s="193"/>
      <c r="F3" s="193"/>
      <c r="G3" s="196"/>
      <c r="AC3" s="8" t="s">
        <v>208</v>
      </c>
    </row>
    <row r="4" spans="1:60" ht="13.5" thickBot="1" x14ac:dyDescent="0.25">
      <c r="A4" s="203" t="s">
        <v>32</v>
      </c>
      <c r="B4" s="204" t="s">
        <v>223</v>
      </c>
      <c r="C4" s="221" t="s">
        <v>224</v>
      </c>
      <c r="D4" s="205"/>
      <c r="E4" s="206"/>
      <c r="F4" s="206"/>
      <c r="G4" s="207"/>
    </row>
    <row r="5" spans="1:60" ht="14.25" thickTop="1" thickBot="1" x14ac:dyDescent="0.25">
      <c r="C5" s="222"/>
      <c r="D5" s="191"/>
    </row>
    <row r="6" spans="1:60" ht="27" thickTop="1" thickBot="1" x14ac:dyDescent="0.25">
      <c r="A6" s="208" t="s">
        <v>33</v>
      </c>
      <c r="B6" s="211" t="s">
        <v>34</v>
      </c>
      <c r="C6" s="223" t="s">
        <v>35</v>
      </c>
      <c r="D6" s="210" t="s">
        <v>36</v>
      </c>
      <c r="E6" s="209" t="s">
        <v>37</v>
      </c>
      <c r="F6" s="212" t="s">
        <v>38</v>
      </c>
      <c r="G6" s="208" t="s">
        <v>39</v>
      </c>
      <c r="H6" s="250" t="s">
        <v>172</v>
      </c>
      <c r="I6" s="224" t="s">
        <v>173</v>
      </c>
      <c r="J6" s="54"/>
    </row>
    <row r="7" spans="1:60" x14ac:dyDescent="0.2">
      <c r="A7" s="251"/>
      <c r="B7" s="252" t="s">
        <v>175</v>
      </c>
      <c r="C7" s="324" t="s">
        <v>176</v>
      </c>
      <c r="D7" s="325"/>
      <c r="E7" s="326"/>
      <c r="F7" s="327"/>
      <c r="G7" s="327"/>
      <c r="H7" s="253"/>
      <c r="I7" s="254"/>
    </row>
    <row r="8" spans="1:60" x14ac:dyDescent="0.2">
      <c r="A8" s="245" t="s">
        <v>177</v>
      </c>
      <c r="B8" s="225" t="s">
        <v>133</v>
      </c>
      <c r="C8" s="237" t="s">
        <v>134</v>
      </c>
      <c r="D8" s="228"/>
      <c r="E8" s="230"/>
      <c r="F8" s="328">
        <f>SUM(G9:G38)</f>
        <v>0</v>
      </c>
      <c r="G8" s="329"/>
      <c r="H8" s="232"/>
      <c r="I8" s="248"/>
      <c r="AE8" t="s">
        <v>178</v>
      </c>
    </row>
    <row r="9" spans="1:60" outlineLevel="1" x14ac:dyDescent="0.2">
      <c r="A9" s="247"/>
      <c r="B9" s="343" t="s">
        <v>226</v>
      </c>
      <c r="C9" s="344"/>
      <c r="D9" s="345"/>
      <c r="E9" s="346"/>
      <c r="F9" s="347"/>
      <c r="G9" s="348"/>
      <c r="H9" s="235"/>
      <c r="I9" s="249"/>
      <c r="J9" s="213"/>
      <c r="K9" s="213"/>
      <c r="L9" s="213"/>
      <c r="M9" s="213"/>
      <c r="N9" s="213"/>
      <c r="O9" s="213"/>
      <c r="P9" s="213"/>
      <c r="Q9" s="213"/>
      <c r="R9" s="213"/>
      <c r="S9" s="213"/>
      <c r="T9" s="213"/>
      <c r="U9" s="213"/>
      <c r="V9" s="213"/>
      <c r="W9" s="213"/>
      <c r="X9" s="213"/>
      <c r="Y9" s="213"/>
      <c r="Z9" s="213"/>
      <c r="AA9" s="213"/>
      <c r="AB9" s="213"/>
      <c r="AC9" s="213">
        <v>0</v>
      </c>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row>
    <row r="10" spans="1:60" outlineLevel="1" x14ac:dyDescent="0.2">
      <c r="A10" s="247"/>
      <c r="B10" s="337" t="s">
        <v>227</v>
      </c>
      <c r="C10" s="338"/>
      <c r="D10" s="339"/>
      <c r="E10" s="340"/>
      <c r="F10" s="341"/>
      <c r="G10" s="342"/>
      <c r="H10" s="235"/>
      <c r="I10" s="249"/>
      <c r="J10" s="213"/>
      <c r="K10" s="213"/>
      <c r="L10" s="213"/>
      <c r="M10" s="213"/>
      <c r="N10" s="213"/>
      <c r="O10" s="213"/>
      <c r="P10" s="213"/>
      <c r="Q10" s="213"/>
      <c r="R10" s="213"/>
      <c r="S10" s="213"/>
      <c r="T10" s="213"/>
      <c r="U10" s="213"/>
      <c r="V10" s="213"/>
      <c r="W10" s="213"/>
      <c r="X10" s="213"/>
      <c r="Y10" s="213"/>
      <c r="Z10" s="213"/>
      <c r="AA10" s="213"/>
      <c r="AB10" s="213"/>
      <c r="AC10" s="213"/>
      <c r="AD10" s="213"/>
      <c r="AE10" s="213" t="s">
        <v>228</v>
      </c>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row>
    <row r="11" spans="1:60" outlineLevel="1" x14ac:dyDescent="0.2">
      <c r="A11" s="246">
        <v>1</v>
      </c>
      <c r="B11" s="226" t="s">
        <v>229</v>
      </c>
      <c r="C11" s="238" t="s">
        <v>230</v>
      </c>
      <c r="D11" s="229" t="s">
        <v>231</v>
      </c>
      <c r="E11" s="231">
        <v>1.2075</v>
      </c>
      <c r="F11" s="233"/>
      <c r="G11" s="234">
        <f>ROUND(E11*F11,2)</f>
        <v>0</v>
      </c>
      <c r="H11" s="235" t="s">
        <v>232</v>
      </c>
      <c r="I11" s="249" t="s">
        <v>182</v>
      </c>
      <c r="J11" s="213"/>
      <c r="K11" s="213"/>
      <c r="L11" s="213"/>
      <c r="M11" s="213"/>
      <c r="N11" s="213"/>
      <c r="O11" s="213"/>
      <c r="P11" s="213"/>
      <c r="Q11" s="213"/>
      <c r="R11" s="213"/>
      <c r="S11" s="213"/>
      <c r="T11" s="213"/>
      <c r="U11" s="213"/>
      <c r="V11" s="213"/>
      <c r="W11" s="213"/>
      <c r="X11" s="213"/>
      <c r="Y11" s="213"/>
      <c r="Z11" s="213"/>
      <c r="AA11" s="213"/>
      <c r="AB11" s="213"/>
      <c r="AC11" s="213"/>
      <c r="AD11" s="213"/>
      <c r="AE11" s="213" t="s">
        <v>233</v>
      </c>
      <c r="AF11" s="213"/>
      <c r="AG11" s="213"/>
      <c r="AH11" s="213"/>
      <c r="AI11" s="213"/>
      <c r="AJ11" s="213"/>
      <c r="AK11" s="213"/>
      <c r="AL11" s="213"/>
      <c r="AM11" s="213">
        <v>21</v>
      </c>
      <c r="AN11" s="213"/>
      <c r="AO11" s="213"/>
      <c r="AP11" s="213"/>
      <c r="AQ11" s="213"/>
      <c r="AR11" s="213"/>
      <c r="AS11" s="213"/>
      <c r="AT11" s="213"/>
      <c r="AU11" s="213"/>
      <c r="AV11" s="213"/>
      <c r="AW11" s="213"/>
      <c r="AX11" s="213"/>
      <c r="AY11" s="213"/>
      <c r="AZ11" s="213"/>
      <c r="BA11" s="213"/>
      <c r="BB11" s="213"/>
      <c r="BC11" s="213"/>
      <c r="BD11" s="213"/>
      <c r="BE11" s="213"/>
      <c r="BF11" s="213"/>
      <c r="BG11" s="213"/>
      <c r="BH11" s="213"/>
    </row>
    <row r="12" spans="1:60" outlineLevel="1" x14ac:dyDescent="0.2">
      <c r="A12" s="247"/>
      <c r="B12" s="227"/>
      <c r="C12" s="266" t="s">
        <v>234</v>
      </c>
      <c r="D12" s="262"/>
      <c r="E12" s="264">
        <v>1.2075</v>
      </c>
      <c r="F12" s="234"/>
      <c r="G12" s="234"/>
      <c r="H12" s="235"/>
      <c r="I12" s="249"/>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row>
    <row r="13" spans="1:60" outlineLevel="1" x14ac:dyDescent="0.2">
      <c r="A13" s="247"/>
      <c r="B13" s="337" t="s">
        <v>235</v>
      </c>
      <c r="C13" s="338"/>
      <c r="D13" s="339"/>
      <c r="E13" s="340"/>
      <c r="F13" s="341"/>
      <c r="G13" s="342"/>
      <c r="H13" s="235"/>
      <c r="I13" s="249"/>
      <c r="J13" s="213"/>
      <c r="K13" s="213"/>
      <c r="L13" s="213"/>
      <c r="M13" s="213"/>
      <c r="N13" s="213"/>
      <c r="O13" s="213"/>
      <c r="P13" s="213"/>
      <c r="Q13" s="213"/>
      <c r="R13" s="213"/>
      <c r="S13" s="213"/>
      <c r="T13" s="213"/>
      <c r="U13" s="213"/>
      <c r="V13" s="213"/>
      <c r="W13" s="213"/>
      <c r="X13" s="213"/>
      <c r="Y13" s="213"/>
      <c r="Z13" s="213"/>
      <c r="AA13" s="213"/>
      <c r="AB13" s="213"/>
      <c r="AC13" s="213">
        <v>0</v>
      </c>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row>
    <row r="14" spans="1:60" ht="22.5" outlineLevel="1" x14ac:dyDescent="0.2">
      <c r="A14" s="247"/>
      <c r="B14" s="337" t="s">
        <v>236</v>
      </c>
      <c r="C14" s="338"/>
      <c r="D14" s="339"/>
      <c r="E14" s="340"/>
      <c r="F14" s="341"/>
      <c r="G14" s="342"/>
      <c r="H14" s="235"/>
      <c r="I14" s="249"/>
      <c r="J14" s="213"/>
      <c r="K14" s="213"/>
      <c r="L14" s="213"/>
      <c r="M14" s="213"/>
      <c r="N14" s="213"/>
      <c r="O14" s="213"/>
      <c r="P14" s="213"/>
      <c r="Q14" s="213"/>
      <c r="R14" s="213"/>
      <c r="S14" s="213"/>
      <c r="T14" s="213"/>
      <c r="U14" s="213"/>
      <c r="V14" s="213"/>
      <c r="W14" s="213"/>
      <c r="X14" s="213"/>
      <c r="Y14" s="213"/>
      <c r="Z14" s="213"/>
      <c r="AA14" s="213"/>
      <c r="AB14" s="213"/>
      <c r="AC14" s="213"/>
      <c r="AD14" s="213"/>
      <c r="AE14" s="213" t="s">
        <v>228</v>
      </c>
      <c r="AF14" s="213"/>
      <c r="AG14" s="213"/>
      <c r="AH14" s="213"/>
      <c r="AI14" s="213"/>
      <c r="AJ14" s="213"/>
      <c r="AK14" s="213"/>
      <c r="AL14" s="213"/>
      <c r="AM14" s="213"/>
      <c r="AN14" s="213"/>
      <c r="AO14" s="213"/>
      <c r="AP14" s="213"/>
      <c r="AQ14" s="213"/>
      <c r="AR14" s="213"/>
      <c r="AS14" s="213"/>
      <c r="AT14" s="213"/>
      <c r="AU14" s="213"/>
      <c r="AV14" s="213"/>
      <c r="AW14" s="213"/>
      <c r="AX14" s="213"/>
      <c r="AY14" s="213"/>
      <c r="AZ14" s="218" t="str">
        <f>B14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A14" s="213"/>
      <c r="BB14" s="213"/>
      <c r="BC14" s="213"/>
      <c r="BD14" s="213"/>
      <c r="BE14" s="213"/>
      <c r="BF14" s="213"/>
      <c r="BG14" s="213"/>
      <c r="BH14" s="213"/>
    </row>
    <row r="15" spans="1:60" outlineLevel="1" x14ac:dyDescent="0.2">
      <c r="A15" s="246">
        <v>2</v>
      </c>
      <c r="B15" s="226" t="s">
        <v>237</v>
      </c>
      <c r="C15" s="238" t="s">
        <v>238</v>
      </c>
      <c r="D15" s="229" t="s">
        <v>231</v>
      </c>
      <c r="E15" s="231">
        <v>231.87926999999999</v>
      </c>
      <c r="F15" s="233"/>
      <c r="G15" s="234">
        <f>ROUND(E15*F15,2)</f>
        <v>0</v>
      </c>
      <c r="H15" s="235" t="s">
        <v>232</v>
      </c>
      <c r="I15" s="249" t="s">
        <v>182</v>
      </c>
      <c r="J15" s="213"/>
      <c r="K15" s="213"/>
      <c r="L15" s="213"/>
      <c r="M15" s="213"/>
      <c r="N15" s="213"/>
      <c r="O15" s="213"/>
      <c r="P15" s="213"/>
      <c r="Q15" s="213"/>
      <c r="R15" s="213"/>
      <c r="S15" s="213"/>
      <c r="T15" s="213"/>
      <c r="U15" s="213"/>
      <c r="V15" s="213"/>
      <c r="W15" s="213"/>
      <c r="X15" s="213"/>
      <c r="Y15" s="213"/>
      <c r="Z15" s="213"/>
      <c r="AA15" s="213"/>
      <c r="AB15" s="213"/>
      <c r="AC15" s="213"/>
      <c r="AD15" s="213"/>
      <c r="AE15" s="213" t="s">
        <v>233</v>
      </c>
      <c r="AF15" s="213"/>
      <c r="AG15" s="213"/>
      <c r="AH15" s="213"/>
      <c r="AI15" s="213"/>
      <c r="AJ15" s="213"/>
      <c r="AK15" s="213"/>
      <c r="AL15" s="213"/>
      <c r="AM15" s="213">
        <v>21</v>
      </c>
      <c r="AN15" s="213"/>
      <c r="AO15" s="213"/>
      <c r="AP15" s="213"/>
      <c r="AQ15" s="213"/>
      <c r="AR15" s="213"/>
      <c r="AS15" s="213"/>
      <c r="AT15" s="213"/>
      <c r="AU15" s="213"/>
      <c r="AV15" s="213"/>
      <c r="AW15" s="213"/>
      <c r="AX15" s="213"/>
      <c r="AY15" s="213"/>
      <c r="AZ15" s="213"/>
      <c r="BA15" s="213"/>
      <c r="BB15" s="213"/>
      <c r="BC15" s="213"/>
      <c r="BD15" s="213"/>
      <c r="BE15" s="213"/>
      <c r="BF15" s="213"/>
      <c r="BG15" s="213"/>
      <c r="BH15" s="213"/>
    </row>
    <row r="16" spans="1:60" outlineLevel="1" x14ac:dyDescent="0.2">
      <c r="A16" s="247"/>
      <c r="B16" s="227"/>
      <c r="C16" s="266" t="s">
        <v>239</v>
      </c>
      <c r="D16" s="262"/>
      <c r="E16" s="264">
        <v>68.603539999999995</v>
      </c>
      <c r="F16" s="234"/>
      <c r="G16" s="234"/>
      <c r="H16" s="235"/>
      <c r="I16" s="249"/>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row>
    <row r="17" spans="1:60" outlineLevel="1" x14ac:dyDescent="0.2">
      <c r="A17" s="247"/>
      <c r="B17" s="227"/>
      <c r="C17" s="266" t="s">
        <v>240</v>
      </c>
      <c r="D17" s="262"/>
      <c r="E17" s="264">
        <v>100.05307000000001</v>
      </c>
      <c r="F17" s="234"/>
      <c r="G17" s="234"/>
      <c r="H17" s="235"/>
      <c r="I17" s="249"/>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row>
    <row r="18" spans="1:60" outlineLevel="1" x14ac:dyDescent="0.2">
      <c r="A18" s="247"/>
      <c r="B18" s="227"/>
      <c r="C18" s="266" t="s">
        <v>241</v>
      </c>
      <c r="D18" s="262"/>
      <c r="E18" s="264">
        <v>104.27487000000001</v>
      </c>
      <c r="F18" s="234"/>
      <c r="G18" s="234"/>
      <c r="H18" s="235"/>
      <c r="I18" s="249"/>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row>
    <row r="19" spans="1:60" outlineLevel="1" x14ac:dyDescent="0.2">
      <c r="A19" s="247"/>
      <c r="B19" s="227"/>
      <c r="C19" s="266" t="s">
        <v>242</v>
      </c>
      <c r="D19" s="262"/>
      <c r="E19" s="264">
        <v>-41.052199999999999</v>
      </c>
      <c r="F19" s="234"/>
      <c r="G19" s="234"/>
      <c r="H19" s="235"/>
      <c r="I19" s="249"/>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row>
    <row r="20" spans="1:60" outlineLevel="1" x14ac:dyDescent="0.2">
      <c r="A20" s="246">
        <v>3</v>
      </c>
      <c r="B20" s="226" t="s">
        <v>243</v>
      </c>
      <c r="C20" s="238" t="s">
        <v>244</v>
      </c>
      <c r="D20" s="229" t="s">
        <v>231</v>
      </c>
      <c r="E20" s="231">
        <v>69.569779999999994</v>
      </c>
      <c r="F20" s="233"/>
      <c r="G20" s="234">
        <f>ROUND(E20*F20,2)</f>
        <v>0</v>
      </c>
      <c r="H20" s="235" t="s">
        <v>232</v>
      </c>
      <c r="I20" s="249" t="s">
        <v>182</v>
      </c>
      <c r="J20" s="213"/>
      <c r="K20" s="213"/>
      <c r="L20" s="213"/>
      <c r="M20" s="213"/>
      <c r="N20" s="213"/>
      <c r="O20" s="213"/>
      <c r="P20" s="213"/>
      <c r="Q20" s="213"/>
      <c r="R20" s="213"/>
      <c r="S20" s="213"/>
      <c r="T20" s="213"/>
      <c r="U20" s="213"/>
      <c r="V20" s="213"/>
      <c r="W20" s="213"/>
      <c r="X20" s="213"/>
      <c r="Y20" s="213"/>
      <c r="Z20" s="213"/>
      <c r="AA20" s="213"/>
      <c r="AB20" s="213"/>
      <c r="AC20" s="213"/>
      <c r="AD20" s="213"/>
      <c r="AE20" s="213" t="s">
        <v>233</v>
      </c>
      <c r="AF20" s="213"/>
      <c r="AG20" s="213"/>
      <c r="AH20" s="213"/>
      <c r="AI20" s="213"/>
      <c r="AJ20" s="213"/>
      <c r="AK20" s="213"/>
      <c r="AL20" s="213"/>
      <c r="AM20" s="213">
        <v>21</v>
      </c>
      <c r="AN20" s="213"/>
      <c r="AO20" s="213"/>
      <c r="AP20" s="213"/>
      <c r="AQ20" s="213"/>
      <c r="AR20" s="213"/>
      <c r="AS20" s="213"/>
      <c r="AT20" s="213"/>
      <c r="AU20" s="213"/>
      <c r="AV20" s="213"/>
      <c r="AW20" s="213"/>
      <c r="AX20" s="213"/>
      <c r="AY20" s="213"/>
      <c r="AZ20" s="213"/>
      <c r="BA20" s="213"/>
      <c r="BB20" s="213"/>
      <c r="BC20" s="213"/>
      <c r="BD20" s="213"/>
      <c r="BE20" s="213"/>
      <c r="BF20" s="213"/>
      <c r="BG20" s="213"/>
      <c r="BH20" s="213"/>
    </row>
    <row r="21" spans="1:60" outlineLevel="1" x14ac:dyDescent="0.2">
      <c r="A21" s="247"/>
      <c r="B21" s="227"/>
      <c r="C21" s="267" t="s">
        <v>245</v>
      </c>
      <c r="D21" s="263"/>
      <c r="E21" s="265"/>
      <c r="F21" s="234"/>
      <c r="G21" s="234"/>
      <c r="H21" s="235"/>
      <c r="I21" s="249"/>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row>
    <row r="22" spans="1:60" outlineLevel="1" x14ac:dyDescent="0.2">
      <c r="A22" s="247"/>
      <c r="B22" s="227"/>
      <c r="C22" s="268" t="s">
        <v>246</v>
      </c>
      <c r="D22" s="263"/>
      <c r="E22" s="265">
        <v>68.603539999999995</v>
      </c>
      <c r="F22" s="234"/>
      <c r="G22" s="234"/>
      <c r="H22" s="235"/>
      <c r="I22" s="249"/>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row>
    <row r="23" spans="1:60" outlineLevel="1" x14ac:dyDescent="0.2">
      <c r="A23" s="247"/>
      <c r="B23" s="227"/>
      <c r="C23" s="268" t="s">
        <v>247</v>
      </c>
      <c r="D23" s="263"/>
      <c r="E23" s="265">
        <v>100.05307000000001</v>
      </c>
      <c r="F23" s="234"/>
      <c r="G23" s="234"/>
      <c r="H23" s="235"/>
      <c r="I23" s="249"/>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row>
    <row r="24" spans="1:60" outlineLevel="1" x14ac:dyDescent="0.2">
      <c r="A24" s="247"/>
      <c r="B24" s="227"/>
      <c r="C24" s="268" t="s">
        <v>248</v>
      </c>
      <c r="D24" s="263"/>
      <c r="E24" s="265">
        <v>104.27487000000001</v>
      </c>
      <c r="F24" s="234"/>
      <c r="G24" s="234"/>
      <c r="H24" s="235"/>
      <c r="I24" s="249"/>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row>
    <row r="25" spans="1:60" outlineLevel="1" x14ac:dyDescent="0.2">
      <c r="A25" s="247"/>
      <c r="B25" s="227"/>
      <c r="C25" s="268" t="s">
        <v>249</v>
      </c>
      <c r="D25" s="263"/>
      <c r="E25" s="265">
        <v>-41.052199999999999</v>
      </c>
      <c r="F25" s="234"/>
      <c r="G25" s="234"/>
      <c r="H25" s="235"/>
      <c r="I25" s="249"/>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row>
    <row r="26" spans="1:60" outlineLevel="1" x14ac:dyDescent="0.2">
      <c r="A26" s="247"/>
      <c r="B26" s="227"/>
      <c r="C26" s="267" t="s">
        <v>250</v>
      </c>
      <c r="D26" s="263"/>
      <c r="E26" s="265"/>
      <c r="F26" s="234"/>
      <c r="G26" s="234"/>
      <c r="H26" s="235"/>
      <c r="I26" s="249"/>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row>
    <row r="27" spans="1:60" outlineLevel="1" x14ac:dyDescent="0.2">
      <c r="A27" s="247"/>
      <c r="B27" s="227"/>
      <c r="C27" s="266" t="s">
        <v>251</v>
      </c>
      <c r="D27" s="262"/>
      <c r="E27" s="264">
        <v>69.569779999999994</v>
      </c>
      <c r="F27" s="234"/>
      <c r="G27" s="234"/>
      <c r="H27" s="235"/>
      <c r="I27" s="249"/>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row>
    <row r="28" spans="1:60" outlineLevel="1" x14ac:dyDescent="0.2">
      <c r="A28" s="247"/>
      <c r="B28" s="337" t="s">
        <v>252</v>
      </c>
      <c r="C28" s="338"/>
      <c r="D28" s="339"/>
      <c r="E28" s="340"/>
      <c r="F28" s="341"/>
      <c r="G28" s="342"/>
      <c r="H28" s="235"/>
      <c r="I28" s="249"/>
      <c r="J28" s="213"/>
      <c r="K28" s="213"/>
      <c r="L28" s="213"/>
      <c r="M28" s="213"/>
      <c r="N28" s="213"/>
      <c r="O28" s="213"/>
      <c r="P28" s="213"/>
      <c r="Q28" s="213"/>
      <c r="R28" s="213"/>
      <c r="S28" s="213"/>
      <c r="T28" s="213"/>
      <c r="U28" s="213"/>
      <c r="V28" s="213"/>
      <c r="W28" s="213"/>
      <c r="X28" s="213"/>
      <c r="Y28" s="213"/>
      <c r="Z28" s="213"/>
      <c r="AA28" s="213"/>
      <c r="AB28" s="213"/>
      <c r="AC28" s="213">
        <v>0</v>
      </c>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row>
    <row r="29" spans="1:60" ht="22.5" outlineLevel="1" x14ac:dyDescent="0.2">
      <c r="A29" s="247"/>
      <c r="B29" s="337" t="s">
        <v>253</v>
      </c>
      <c r="C29" s="338"/>
      <c r="D29" s="339"/>
      <c r="E29" s="340"/>
      <c r="F29" s="341"/>
      <c r="G29" s="342"/>
      <c r="H29" s="235"/>
      <c r="I29" s="249"/>
      <c r="J29" s="213"/>
      <c r="K29" s="213"/>
      <c r="L29" s="213"/>
      <c r="M29" s="213"/>
      <c r="N29" s="213"/>
      <c r="O29" s="213"/>
      <c r="P29" s="213"/>
      <c r="Q29" s="213"/>
      <c r="R29" s="213"/>
      <c r="S29" s="213"/>
      <c r="T29" s="213"/>
      <c r="U29" s="213"/>
      <c r="V29" s="213"/>
      <c r="W29" s="213"/>
      <c r="X29" s="213"/>
      <c r="Y29" s="213"/>
      <c r="Z29" s="213"/>
      <c r="AA29" s="213"/>
      <c r="AB29" s="213"/>
      <c r="AC29" s="213"/>
      <c r="AD29" s="213"/>
      <c r="AE29" s="213" t="s">
        <v>228</v>
      </c>
      <c r="AF29" s="213"/>
      <c r="AG29" s="213"/>
      <c r="AH29" s="213"/>
      <c r="AI29" s="213"/>
      <c r="AJ29" s="213"/>
      <c r="AK29" s="213"/>
      <c r="AL29" s="213"/>
      <c r="AM29" s="213"/>
      <c r="AN29" s="213"/>
      <c r="AO29" s="213"/>
      <c r="AP29" s="213"/>
      <c r="AQ29" s="213"/>
      <c r="AR29" s="213"/>
      <c r="AS29" s="213"/>
      <c r="AT29" s="213"/>
      <c r="AU29" s="213"/>
      <c r="AV29" s="213"/>
      <c r="AW29" s="213"/>
      <c r="AX29" s="213"/>
      <c r="AY29" s="213"/>
      <c r="AZ29" s="218" t="str">
        <f>B29</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A29" s="213"/>
      <c r="BB29" s="213"/>
      <c r="BC29" s="213"/>
      <c r="BD29" s="213"/>
      <c r="BE29" s="213"/>
      <c r="BF29" s="213"/>
      <c r="BG29" s="213"/>
      <c r="BH29" s="213"/>
    </row>
    <row r="30" spans="1:60" outlineLevel="1" x14ac:dyDescent="0.2">
      <c r="A30" s="247"/>
      <c r="B30" s="337" t="s">
        <v>254</v>
      </c>
      <c r="C30" s="338"/>
      <c r="D30" s="339"/>
      <c r="E30" s="340"/>
      <c r="F30" s="341"/>
      <c r="G30" s="342"/>
      <c r="H30" s="235"/>
      <c r="I30" s="249"/>
      <c r="J30" s="213"/>
      <c r="K30" s="213"/>
      <c r="L30" s="213"/>
      <c r="M30" s="213"/>
      <c r="N30" s="213"/>
      <c r="O30" s="213"/>
      <c r="P30" s="213"/>
      <c r="Q30" s="213"/>
      <c r="R30" s="213"/>
      <c r="S30" s="213"/>
      <c r="T30" s="213"/>
      <c r="U30" s="213"/>
      <c r="V30" s="213"/>
      <c r="W30" s="213"/>
      <c r="X30" s="213"/>
      <c r="Y30" s="213"/>
      <c r="Z30" s="213"/>
      <c r="AA30" s="213"/>
      <c r="AB30" s="213"/>
      <c r="AC30" s="213">
        <v>1</v>
      </c>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row>
    <row r="31" spans="1:60" outlineLevel="1" x14ac:dyDescent="0.2">
      <c r="A31" s="246">
        <v>4</v>
      </c>
      <c r="B31" s="226" t="s">
        <v>255</v>
      </c>
      <c r="C31" s="238" t="s">
        <v>256</v>
      </c>
      <c r="D31" s="229" t="s">
        <v>231</v>
      </c>
      <c r="E31" s="231">
        <v>0.57599999999999996</v>
      </c>
      <c r="F31" s="233"/>
      <c r="G31" s="234">
        <f>ROUND(E31*F31,2)</f>
        <v>0</v>
      </c>
      <c r="H31" s="235" t="s">
        <v>232</v>
      </c>
      <c r="I31" s="249" t="s">
        <v>182</v>
      </c>
      <c r="J31" s="213"/>
      <c r="K31" s="213"/>
      <c r="L31" s="213"/>
      <c r="M31" s="213"/>
      <c r="N31" s="213"/>
      <c r="O31" s="213"/>
      <c r="P31" s="213"/>
      <c r="Q31" s="213"/>
      <c r="R31" s="213"/>
      <c r="S31" s="213"/>
      <c r="T31" s="213"/>
      <c r="U31" s="213"/>
      <c r="V31" s="213"/>
      <c r="W31" s="213"/>
      <c r="X31" s="213"/>
      <c r="Y31" s="213"/>
      <c r="Z31" s="213"/>
      <c r="AA31" s="213"/>
      <c r="AB31" s="213"/>
      <c r="AC31" s="213"/>
      <c r="AD31" s="213"/>
      <c r="AE31" s="213" t="s">
        <v>233</v>
      </c>
      <c r="AF31" s="213"/>
      <c r="AG31" s="213"/>
      <c r="AH31" s="213"/>
      <c r="AI31" s="213"/>
      <c r="AJ31" s="213"/>
      <c r="AK31" s="213"/>
      <c r="AL31" s="213"/>
      <c r="AM31" s="213">
        <v>21</v>
      </c>
      <c r="AN31" s="213"/>
      <c r="AO31" s="213"/>
      <c r="AP31" s="213"/>
      <c r="AQ31" s="213"/>
      <c r="AR31" s="213"/>
      <c r="AS31" s="213"/>
      <c r="AT31" s="213"/>
      <c r="AU31" s="213"/>
      <c r="AV31" s="213"/>
      <c r="AW31" s="213"/>
      <c r="AX31" s="213"/>
      <c r="AY31" s="213"/>
      <c r="AZ31" s="213"/>
      <c r="BA31" s="213"/>
      <c r="BB31" s="213"/>
      <c r="BC31" s="213"/>
      <c r="BD31" s="213"/>
      <c r="BE31" s="213"/>
      <c r="BF31" s="213"/>
      <c r="BG31" s="213"/>
      <c r="BH31" s="213"/>
    </row>
    <row r="32" spans="1:60" outlineLevel="1" x14ac:dyDescent="0.2">
      <c r="A32" s="247"/>
      <c r="B32" s="227"/>
      <c r="C32" s="266" t="s">
        <v>257</v>
      </c>
      <c r="D32" s="262"/>
      <c r="E32" s="264">
        <v>0.57599999999999996</v>
      </c>
      <c r="F32" s="234"/>
      <c r="G32" s="234"/>
      <c r="H32" s="235"/>
      <c r="I32" s="249"/>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row>
    <row r="33" spans="1:60" outlineLevel="1" x14ac:dyDescent="0.2">
      <c r="A33" s="247"/>
      <c r="B33" s="337" t="s">
        <v>252</v>
      </c>
      <c r="C33" s="338"/>
      <c r="D33" s="339"/>
      <c r="E33" s="340"/>
      <c r="F33" s="341"/>
      <c r="G33" s="342"/>
      <c r="H33" s="235"/>
      <c r="I33" s="249"/>
      <c r="J33" s="213"/>
      <c r="K33" s="213"/>
      <c r="L33" s="213"/>
      <c r="M33" s="213"/>
      <c r="N33" s="213"/>
      <c r="O33" s="213"/>
      <c r="P33" s="213"/>
      <c r="Q33" s="213"/>
      <c r="R33" s="213"/>
      <c r="S33" s="213"/>
      <c r="T33" s="213"/>
      <c r="U33" s="213"/>
      <c r="V33" s="213"/>
      <c r="W33" s="213"/>
      <c r="X33" s="213"/>
      <c r="Y33" s="213"/>
      <c r="Z33" s="213"/>
      <c r="AA33" s="213"/>
      <c r="AB33" s="213"/>
      <c r="AC33" s="213">
        <v>0</v>
      </c>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row>
    <row r="34" spans="1:60" ht="22.5" outlineLevel="1" x14ac:dyDescent="0.2">
      <c r="A34" s="247"/>
      <c r="B34" s="337" t="s">
        <v>253</v>
      </c>
      <c r="C34" s="338"/>
      <c r="D34" s="339"/>
      <c r="E34" s="340"/>
      <c r="F34" s="341"/>
      <c r="G34" s="342"/>
      <c r="H34" s="235"/>
      <c r="I34" s="249"/>
      <c r="J34" s="213"/>
      <c r="K34" s="213"/>
      <c r="L34" s="213"/>
      <c r="M34" s="213"/>
      <c r="N34" s="213"/>
      <c r="O34" s="213"/>
      <c r="P34" s="213"/>
      <c r="Q34" s="213"/>
      <c r="R34" s="213"/>
      <c r="S34" s="213"/>
      <c r="T34" s="213"/>
      <c r="U34" s="213"/>
      <c r="V34" s="213"/>
      <c r="W34" s="213"/>
      <c r="X34" s="213"/>
      <c r="Y34" s="213"/>
      <c r="Z34" s="213"/>
      <c r="AA34" s="213"/>
      <c r="AB34" s="213"/>
      <c r="AC34" s="213"/>
      <c r="AD34" s="213"/>
      <c r="AE34" s="213" t="s">
        <v>228</v>
      </c>
      <c r="AF34" s="213"/>
      <c r="AG34" s="213"/>
      <c r="AH34" s="213"/>
      <c r="AI34" s="213"/>
      <c r="AJ34" s="213"/>
      <c r="AK34" s="213"/>
      <c r="AL34" s="213"/>
      <c r="AM34" s="213"/>
      <c r="AN34" s="213"/>
      <c r="AO34" s="213"/>
      <c r="AP34" s="213"/>
      <c r="AQ34" s="213"/>
      <c r="AR34" s="213"/>
      <c r="AS34" s="213"/>
      <c r="AT34" s="213"/>
      <c r="AU34" s="213"/>
      <c r="AV34" s="213"/>
      <c r="AW34" s="213"/>
      <c r="AX34" s="213"/>
      <c r="AY34" s="213"/>
      <c r="AZ34" s="218" t="str">
        <f>B34</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A34" s="213"/>
      <c r="BB34" s="213"/>
      <c r="BC34" s="213"/>
      <c r="BD34" s="213"/>
      <c r="BE34" s="213"/>
      <c r="BF34" s="213"/>
      <c r="BG34" s="213"/>
      <c r="BH34" s="213"/>
    </row>
    <row r="35" spans="1:60" outlineLevel="1" x14ac:dyDescent="0.2">
      <c r="A35" s="247"/>
      <c r="B35" s="337" t="s">
        <v>254</v>
      </c>
      <c r="C35" s="338"/>
      <c r="D35" s="339"/>
      <c r="E35" s="340"/>
      <c r="F35" s="341"/>
      <c r="G35" s="342"/>
      <c r="H35" s="235"/>
      <c r="I35" s="249"/>
      <c r="J35" s="213"/>
      <c r="K35" s="213"/>
      <c r="L35" s="213"/>
      <c r="M35" s="213"/>
      <c r="N35" s="213"/>
      <c r="O35" s="213"/>
      <c r="P35" s="213"/>
      <c r="Q35" s="213"/>
      <c r="R35" s="213"/>
      <c r="S35" s="213"/>
      <c r="T35" s="213"/>
      <c r="U35" s="213"/>
      <c r="V35" s="213"/>
      <c r="W35" s="213"/>
      <c r="X35" s="213"/>
      <c r="Y35" s="213"/>
      <c r="Z35" s="213"/>
      <c r="AA35" s="213"/>
      <c r="AB35" s="213"/>
      <c r="AC35" s="213">
        <v>1</v>
      </c>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row>
    <row r="36" spans="1:60" outlineLevel="1" x14ac:dyDescent="0.2">
      <c r="A36" s="247"/>
      <c r="B36" s="337" t="s">
        <v>258</v>
      </c>
      <c r="C36" s="338"/>
      <c r="D36" s="339"/>
      <c r="E36" s="340"/>
      <c r="F36" s="341"/>
      <c r="G36" s="342"/>
      <c r="H36" s="235"/>
      <c r="I36" s="249"/>
      <c r="J36" s="213"/>
      <c r="K36" s="213"/>
      <c r="L36" s="213"/>
      <c r="M36" s="213"/>
      <c r="N36" s="213"/>
      <c r="O36" s="213"/>
      <c r="P36" s="213"/>
      <c r="Q36" s="213"/>
      <c r="R36" s="213"/>
      <c r="S36" s="213"/>
      <c r="T36" s="213"/>
      <c r="U36" s="213"/>
      <c r="V36" s="213"/>
      <c r="W36" s="213"/>
      <c r="X36" s="213"/>
      <c r="Y36" s="213"/>
      <c r="Z36" s="213"/>
      <c r="AA36" s="213"/>
      <c r="AB36" s="213"/>
      <c r="AC36" s="213">
        <v>2</v>
      </c>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row>
    <row r="37" spans="1:60" outlineLevel="1" x14ac:dyDescent="0.2">
      <c r="A37" s="246">
        <v>5</v>
      </c>
      <c r="B37" s="226" t="s">
        <v>259</v>
      </c>
      <c r="C37" s="238" t="s">
        <v>260</v>
      </c>
      <c r="D37" s="229" t="s">
        <v>231</v>
      </c>
      <c r="E37" s="231">
        <v>0.17280000000000001</v>
      </c>
      <c r="F37" s="233"/>
      <c r="G37" s="234">
        <f>ROUND(E37*F37,2)</f>
        <v>0</v>
      </c>
      <c r="H37" s="235" t="s">
        <v>232</v>
      </c>
      <c r="I37" s="249" t="s">
        <v>182</v>
      </c>
      <c r="J37" s="213"/>
      <c r="K37" s="213"/>
      <c r="L37" s="213"/>
      <c r="M37" s="213"/>
      <c r="N37" s="213"/>
      <c r="O37" s="213"/>
      <c r="P37" s="213"/>
      <c r="Q37" s="213"/>
      <c r="R37" s="213"/>
      <c r="S37" s="213"/>
      <c r="T37" s="213"/>
      <c r="U37" s="213"/>
      <c r="V37" s="213"/>
      <c r="W37" s="213"/>
      <c r="X37" s="213"/>
      <c r="Y37" s="213"/>
      <c r="Z37" s="213"/>
      <c r="AA37" s="213"/>
      <c r="AB37" s="213"/>
      <c r="AC37" s="213"/>
      <c r="AD37" s="213"/>
      <c r="AE37" s="213" t="s">
        <v>233</v>
      </c>
      <c r="AF37" s="213"/>
      <c r="AG37" s="213"/>
      <c r="AH37" s="213"/>
      <c r="AI37" s="213"/>
      <c r="AJ37" s="213"/>
      <c r="AK37" s="213"/>
      <c r="AL37" s="213"/>
      <c r="AM37" s="213">
        <v>21</v>
      </c>
      <c r="AN37" s="213"/>
      <c r="AO37" s="213"/>
      <c r="AP37" s="213"/>
      <c r="AQ37" s="213"/>
      <c r="AR37" s="213"/>
      <c r="AS37" s="213"/>
      <c r="AT37" s="213"/>
      <c r="AU37" s="213"/>
      <c r="AV37" s="213"/>
      <c r="AW37" s="213"/>
      <c r="AX37" s="213"/>
      <c r="AY37" s="213"/>
      <c r="AZ37" s="213"/>
      <c r="BA37" s="213"/>
      <c r="BB37" s="213"/>
      <c r="BC37" s="213"/>
      <c r="BD37" s="213"/>
      <c r="BE37" s="213"/>
      <c r="BF37" s="213"/>
      <c r="BG37" s="213"/>
      <c r="BH37" s="213"/>
    </row>
    <row r="38" spans="1:60" outlineLevel="1" x14ac:dyDescent="0.2">
      <c r="A38" s="247"/>
      <c r="B38" s="227"/>
      <c r="C38" s="266" t="s">
        <v>261</v>
      </c>
      <c r="D38" s="262"/>
      <c r="E38" s="264">
        <v>0.17280000000000001</v>
      </c>
      <c r="F38" s="234"/>
      <c r="G38" s="234"/>
      <c r="H38" s="235"/>
      <c r="I38" s="249"/>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row>
    <row r="39" spans="1:60" x14ac:dyDescent="0.2">
      <c r="A39" s="245" t="s">
        <v>177</v>
      </c>
      <c r="B39" s="225" t="s">
        <v>137</v>
      </c>
      <c r="C39" s="237" t="s">
        <v>138</v>
      </c>
      <c r="D39" s="228"/>
      <c r="E39" s="230"/>
      <c r="F39" s="330">
        <f>SUM(G40:G62)</f>
        <v>0</v>
      </c>
      <c r="G39" s="331"/>
      <c r="H39" s="232"/>
      <c r="I39" s="248"/>
      <c r="AE39" t="s">
        <v>178</v>
      </c>
    </row>
    <row r="40" spans="1:60" outlineLevel="1" x14ac:dyDescent="0.2">
      <c r="A40" s="247"/>
      <c r="B40" s="343" t="s">
        <v>262</v>
      </c>
      <c r="C40" s="344"/>
      <c r="D40" s="345"/>
      <c r="E40" s="346"/>
      <c r="F40" s="347"/>
      <c r="G40" s="348"/>
      <c r="H40" s="235"/>
      <c r="I40" s="249"/>
      <c r="J40" s="213"/>
      <c r="K40" s="213"/>
      <c r="L40" s="213"/>
      <c r="M40" s="213"/>
      <c r="N40" s="213"/>
      <c r="O40" s="213"/>
      <c r="P40" s="213"/>
      <c r="Q40" s="213"/>
      <c r="R40" s="213"/>
      <c r="S40" s="213"/>
      <c r="T40" s="213"/>
      <c r="U40" s="213"/>
      <c r="V40" s="213"/>
      <c r="W40" s="213"/>
      <c r="X40" s="213"/>
      <c r="Y40" s="213"/>
      <c r="Z40" s="213"/>
      <c r="AA40" s="213"/>
      <c r="AB40" s="213"/>
      <c r="AC40" s="213">
        <v>0</v>
      </c>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row>
    <row r="41" spans="1:60" outlineLevel="1" x14ac:dyDescent="0.2">
      <c r="A41" s="247"/>
      <c r="B41" s="337" t="s">
        <v>263</v>
      </c>
      <c r="C41" s="338"/>
      <c r="D41" s="339"/>
      <c r="E41" s="340"/>
      <c r="F41" s="341"/>
      <c r="G41" s="342"/>
      <c r="H41" s="235"/>
      <c r="I41" s="249"/>
      <c r="J41" s="213"/>
      <c r="K41" s="213"/>
      <c r="L41" s="213"/>
      <c r="M41" s="213"/>
      <c r="N41" s="213"/>
      <c r="O41" s="213"/>
      <c r="P41" s="213"/>
      <c r="Q41" s="213"/>
      <c r="R41" s="213"/>
      <c r="S41" s="213"/>
      <c r="T41" s="213"/>
      <c r="U41" s="213"/>
      <c r="V41" s="213"/>
      <c r="W41" s="213"/>
      <c r="X41" s="213"/>
      <c r="Y41" s="213"/>
      <c r="Z41" s="213"/>
      <c r="AA41" s="213"/>
      <c r="AB41" s="213"/>
      <c r="AC41" s="213"/>
      <c r="AD41" s="213"/>
      <c r="AE41" s="213" t="s">
        <v>228</v>
      </c>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row>
    <row r="42" spans="1:60" outlineLevel="1" x14ac:dyDescent="0.2">
      <c r="A42" s="246">
        <v>6</v>
      </c>
      <c r="B42" s="226" t="s">
        <v>264</v>
      </c>
      <c r="C42" s="238" t="s">
        <v>265</v>
      </c>
      <c r="D42" s="229" t="s">
        <v>231</v>
      </c>
      <c r="E42" s="231">
        <v>115.94964</v>
      </c>
      <c r="F42" s="233"/>
      <c r="G42" s="234">
        <f>ROUND(E42*F42,2)</f>
        <v>0</v>
      </c>
      <c r="H42" s="235" t="s">
        <v>232</v>
      </c>
      <c r="I42" s="249" t="s">
        <v>182</v>
      </c>
      <c r="J42" s="213"/>
      <c r="K42" s="213"/>
      <c r="L42" s="213"/>
      <c r="M42" s="213"/>
      <c r="N42" s="213"/>
      <c r="O42" s="213"/>
      <c r="P42" s="213"/>
      <c r="Q42" s="213"/>
      <c r="R42" s="213"/>
      <c r="S42" s="213"/>
      <c r="T42" s="213"/>
      <c r="U42" s="213"/>
      <c r="V42" s="213"/>
      <c r="W42" s="213"/>
      <c r="X42" s="213"/>
      <c r="Y42" s="213"/>
      <c r="Z42" s="213"/>
      <c r="AA42" s="213"/>
      <c r="AB42" s="213"/>
      <c r="AC42" s="213"/>
      <c r="AD42" s="213"/>
      <c r="AE42" s="213" t="s">
        <v>233</v>
      </c>
      <c r="AF42" s="213"/>
      <c r="AG42" s="213"/>
      <c r="AH42" s="213"/>
      <c r="AI42" s="213"/>
      <c r="AJ42" s="213"/>
      <c r="AK42" s="213"/>
      <c r="AL42" s="213"/>
      <c r="AM42" s="213">
        <v>21</v>
      </c>
      <c r="AN42" s="213"/>
      <c r="AO42" s="213"/>
      <c r="AP42" s="213"/>
      <c r="AQ42" s="213"/>
      <c r="AR42" s="213"/>
      <c r="AS42" s="213"/>
      <c r="AT42" s="213"/>
      <c r="AU42" s="213"/>
      <c r="AV42" s="213"/>
      <c r="AW42" s="213"/>
      <c r="AX42" s="213"/>
      <c r="AY42" s="213"/>
      <c r="AZ42" s="213"/>
      <c r="BA42" s="213"/>
      <c r="BB42" s="213"/>
      <c r="BC42" s="213"/>
      <c r="BD42" s="213"/>
      <c r="BE42" s="213"/>
      <c r="BF42" s="213"/>
      <c r="BG42" s="213"/>
      <c r="BH42" s="213"/>
    </row>
    <row r="43" spans="1:60" outlineLevel="1" x14ac:dyDescent="0.2">
      <c r="A43" s="247"/>
      <c r="B43" s="227"/>
      <c r="C43" s="267" t="s">
        <v>245</v>
      </c>
      <c r="D43" s="263"/>
      <c r="E43" s="265"/>
      <c r="F43" s="234"/>
      <c r="G43" s="234"/>
      <c r="H43" s="235"/>
      <c r="I43" s="249"/>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row>
    <row r="44" spans="1:60" outlineLevel="1" x14ac:dyDescent="0.2">
      <c r="A44" s="247"/>
      <c r="B44" s="227"/>
      <c r="C44" s="268" t="s">
        <v>246</v>
      </c>
      <c r="D44" s="263"/>
      <c r="E44" s="265">
        <v>68.603539999999995</v>
      </c>
      <c r="F44" s="234"/>
      <c r="G44" s="234"/>
      <c r="H44" s="235"/>
      <c r="I44" s="249"/>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row>
    <row r="45" spans="1:60" outlineLevel="1" x14ac:dyDescent="0.2">
      <c r="A45" s="247"/>
      <c r="B45" s="227"/>
      <c r="C45" s="268" t="s">
        <v>247</v>
      </c>
      <c r="D45" s="263"/>
      <c r="E45" s="265">
        <v>100.05307000000001</v>
      </c>
      <c r="F45" s="234"/>
      <c r="G45" s="234"/>
      <c r="H45" s="235"/>
      <c r="I45" s="249"/>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row>
    <row r="46" spans="1:60" outlineLevel="1" x14ac:dyDescent="0.2">
      <c r="A46" s="247"/>
      <c r="B46" s="227"/>
      <c r="C46" s="268" t="s">
        <v>248</v>
      </c>
      <c r="D46" s="263"/>
      <c r="E46" s="265">
        <v>104.27487000000001</v>
      </c>
      <c r="F46" s="234"/>
      <c r="G46" s="234"/>
      <c r="H46" s="235"/>
      <c r="I46" s="249"/>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row>
    <row r="47" spans="1:60" outlineLevel="1" x14ac:dyDescent="0.2">
      <c r="A47" s="247"/>
      <c r="B47" s="227"/>
      <c r="C47" s="268" t="s">
        <v>249</v>
      </c>
      <c r="D47" s="263"/>
      <c r="E47" s="265">
        <v>-41.052199999999999</v>
      </c>
      <c r="F47" s="234"/>
      <c r="G47" s="234"/>
      <c r="H47" s="235"/>
      <c r="I47" s="249"/>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row>
    <row r="48" spans="1:60" outlineLevel="1" x14ac:dyDescent="0.2">
      <c r="A48" s="247"/>
      <c r="B48" s="227"/>
      <c r="C48" s="267" t="s">
        <v>250</v>
      </c>
      <c r="D48" s="263"/>
      <c r="E48" s="265"/>
      <c r="F48" s="234"/>
      <c r="G48" s="234"/>
      <c r="H48" s="235"/>
      <c r="I48" s="249"/>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row>
    <row r="49" spans="1:60" outlineLevel="1" x14ac:dyDescent="0.2">
      <c r="A49" s="247"/>
      <c r="B49" s="227"/>
      <c r="C49" s="266" t="s">
        <v>266</v>
      </c>
      <c r="D49" s="262"/>
      <c r="E49" s="264">
        <v>115.94964</v>
      </c>
      <c r="F49" s="234"/>
      <c r="G49" s="234"/>
      <c r="H49" s="235"/>
      <c r="I49" s="249"/>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row>
    <row r="50" spans="1:60" outlineLevel="1" x14ac:dyDescent="0.2">
      <c r="A50" s="247"/>
      <c r="B50" s="337" t="s">
        <v>267</v>
      </c>
      <c r="C50" s="338"/>
      <c r="D50" s="339"/>
      <c r="E50" s="340"/>
      <c r="F50" s="341"/>
      <c r="G50" s="342"/>
      <c r="H50" s="235"/>
      <c r="I50" s="249"/>
      <c r="J50" s="213"/>
      <c r="K50" s="213"/>
      <c r="L50" s="213"/>
      <c r="M50" s="213"/>
      <c r="N50" s="213"/>
      <c r="O50" s="213"/>
      <c r="P50" s="213"/>
      <c r="Q50" s="213"/>
      <c r="R50" s="213"/>
      <c r="S50" s="213"/>
      <c r="T50" s="213"/>
      <c r="U50" s="213"/>
      <c r="V50" s="213"/>
      <c r="W50" s="213"/>
      <c r="X50" s="213"/>
      <c r="Y50" s="213"/>
      <c r="Z50" s="213"/>
      <c r="AA50" s="213"/>
      <c r="AB50" s="213"/>
      <c r="AC50" s="213">
        <v>0</v>
      </c>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row>
    <row r="51" spans="1:60" outlineLevel="1" x14ac:dyDescent="0.2">
      <c r="A51" s="247"/>
      <c r="B51" s="337" t="s">
        <v>268</v>
      </c>
      <c r="C51" s="338"/>
      <c r="D51" s="339"/>
      <c r="E51" s="340"/>
      <c r="F51" s="341"/>
      <c r="G51" s="342"/>
      <c r="H51" s="235"/>
      <c r="I51" s="249"/>
      <c r="J51" s="213"/>
      <c r="K51" s="213"/>
      <c r="L51" s="213"/>
      <c r="M51" s="213"/>
      <c r="N51" s="213"/>
      <c r="O51" s="213"/>
      <c r="P51" s="213"/>
      <c r="Q51" s="213"/>
      <c r="R51" s="213"/>
      <c r="S51" s="213"/>
      <c r="T51" s="213"/>
      <c r="U51" s="213"/>
      <c r="V51" s="213"/>
      <c r="W51" s="213"/>
      <c r="X51" s="213"/>
      <c r="Y51" s="213"/>
      <c r="Z51" s="213"/>
      <c r="AA51" s="213"/>
      <c r="AB51" s="213"/>
      <c r="AC51" s="213"/>
      <c r="AD51" s="213"/>
      <c r="AE51" s="213" t="s">
        <v>228</v>
      </c>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row>
    <row r="52" spans="1:60" outlineLevel="1" x14ac:dyDescent="0.2">
      <c r="A52" s="246">
        <v>7</v>
      </c>
      <c r="B52" s="226" t="s">
        <v>269</v>
      </c>
      <c r="C52" s="238" t="s">
        <v>270</v>
      </c>
      <c r="D52" s="229" t="s">
        <v>231</v>
      </c>
      <c r="E52" s="231">
        <v>129.45402999999999</v>
      </c>
      <c r="F52" s="233"/>
      <c r="G52" s="234">
        <f>ROUND(E52*F52,2)</f>
        <v>0</v>
      </c>
      <c r="H52" s="235" t="s">
        <v>232</v>
      </c>
      <c r="I52" s="249" t="s">
        <v>182</v>
      </c>
      <c r="J52" s="213"/>
      <c r="K52" s="213"/>
      <c r="L52" s="213"/>
      <c r="M52" s="213"/>
      <c r="N52" s="213"/>
      <c r="O52" s="213"/>
      <c r="P52" s="213"/>
      <c r="Q52" s="213"/>
      <c r="R52" s="213"/>
      <c r="S52" s="213"/>
      <c r="T52" s="213"/>
      <c r="U52" s="213"/>
      <c r="V52" s="213"/>
      <c r="W52" s="213"/>
      <c r="X52" s="213"/>
      <c r="Y52" s="213"/>
      <c r="Z52" s="213"/>
      <c r="AA52" s="213"/>
      <c r="AB52" s="213"/>
      <c r="AC52" s="213"/>
      <c r="AD52" s="213"/>
      <c r="AE52" s="213" t="s">
        <v>233</v>
      </c>
      <c r="AF52" s="213"/>
      <c r="AG52" s="213"/>
      <c r="AH52" s="213"/>
      <c r="AI52" s="213"/>
      <c r="AJ52" s="213"/>
      <c r="AK52" s="213"/>
      <c r="AL52" s="213"/>
      <c r="AM52" s="213">
        <v>21</v>
      </c>
      <c r="AN52" s="213"/>
      <c r="AO52" s="213"/>
      <c r="AP52" s="213"/>
      <c r="AQ52" s="213"/>
      <c r="AR52" s="213"/>
      <c r="AS52" s="213"/>
      <c r="AT52" s="213"/>
      <c r="AU52" s="213"/>
      <c r="AV52" s="213"/>
      <c r="AW52" s="213"/>
      <c r="AX52" s="213"/>
      <c r="AY52" s="213"/>
      <c r="AZ52" s="213"/>
      <c r="BA52" s="213"/>
      <c r="BB52" s="213"/>
      <c r="BC52" s="213"/>
      <c r="BD52" s="213"/>
      <c r="BE52" s="213"/>
      <c r="BF52" s="213"/>
      <c r="BG52" s="213"/>
      <c r="BH52" s="213"/>
    </row>
    <row r="53" spans="1:60" outlineLevel="1" x14ac:dyDescent="0.2">
      <c r="A53" s="247"/>
      <c r="B53" s="227"/>
      <c r="C53" s="266" t="s">
        <v>271</v>
      </c>
      <c r="D53" s="262"/>
      <c r="E53" s="264">
        <v>129.45402999999999</v>
      </c>
      <c r="F53" s="234"/>
      <c r="G53" s="234"/>
      <c r="H53" s="235"/>
      <c r="I53" s="249"/>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row>
    <row r="54" spans="1:60" outlineLevel="1" x14ac:dyDescent="0.2">
      <c r="A54" s="246">
        <v>8</v>
      </c>
      <c r="B54" s="226" t="s">
        <v>272</v>
      </c>
      <c r="C54" s="238" t="s">
        <v>273</v>
      </c>
      <c r="D54" s="229" t="s">
        <v>231</v>
      </c>
      <c r="E54" s="231">
        <v>167.72826000000001</v>
      </c>
      <c r="F54" s="233"/>
      <c r="G54" s="234">
        <f>ROUND(E54*F54,2)</f>
        <v>0</v>
      </c>
      <c r="H54" s="235" t="s">
        <v>232</v>
      </c>
      <c r="I54" s="249" t="s">
        <v>182</v>
      </c>
      <c r="J54" s="213"/>
      <c r="K54" s="213"/>
      <c r="L54" s="213"/>
      <c r="M54" s="213"/>
      <c r="N54" s="213"/>
      <c r="O54" s="213"/>
      <c r="P54" s="213"/>
      <c r="Q54" s="213"/>
      <c r="R54" s="213"/>
      <c r="S54" s="213"/>
      <c r="T54" s="213"/>
      <c r="U54" s="213"/>
      <c r="V54" s="213"/>
      <c r="W54" s="213"/>
      <c r="X54" s="213"/>
      <c r="Y54" s="213"/>
      <c r="Z54" s="213"/>
      <c r="AA54" s="213"/>
      <c r="AB54" s="213"/>
      <c r="AC54" s="213"/>
      <c r="AD54" s="213"/>
      <c r="AE54" s="213" t="s">
        <v>233</v>
      </c>
      <c r="AF54" s="213"/>
      <c r="AG54" s="213"/>
      <c r="AH54" s="213"/>
      <c r="AI54" s="213"/>
      <c r="AJ54" s="213"/>
      <c r="AK54" s="213"/>
      <c r="AL54" s="213"/>
      <c r="AM54" s="213">
        <v>21</v>
      </c>
      <c r="AN54" s="213"/>
      <c r="AO54" s="213"/>
      <c r="AP54" s="213"/>
      <c r="AQ54" s="213"/>
      <c r="AR54" s="213"/>
      <c r="AS54" s="213"/>
      <c r="AT54" s="213"/>
      <c r="AU54" s="213"/>
      <c r="AV54" s="213"/>
      <c r="AW54" s="213"/>
      <c r="AX54" s="213"/>
      <c r="AY54" s="213"/>
      <c r="AZ54" s="213"/>
      <c r="BA54" s="213"/>
      <c r="BB54" s="213"/>
      <c r="BC54" s="213"/>
      <c r="BD54" s="213"/>
      <c r="BE54" s="213"/>
      <c r="BF54" s="213"/>
      <c r="BG54" s="213"/>
      <c r="BH54" s="213"/>
    </row>
    <row r="55" spans="1:60" outlineLevel="1" x14ac:dyDescent="0.2">
      <c r="A55" s="247"/>
      <c r="B55" s="227"/>
      <c r="C55" s="266" t="s">
        <v>274</v>
      </c>
      <c r="D55" s="262"/>
      <c r="E55" s="264">
        <v>232.45527000000001</v>
      </c>
      <c r="F55" s="234"/>
      <c r="G55" s="234"/>
      <c r="H55" s="235"/>
      <c r="I55" s="249"/>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row>
    <row r="56" spans="1:60" outlineLevel="1" x14ac:dyDescent="0.2">
      <c r="A56" s="247"/>
      <c r="B56" s="227"/>
      <c r="C56" s="266" t="s">
        <v>275</v>
      </c>
      <c r="D56" s="262"/>
      <c r="E56" s="264">
        <v>-64.727019999999996</v>
      </c>
      <c r="F56" s="234"/>
      <c r="G56" s="234"/>
      <c r="H56" s="235"/>
      <c r="I56" s="249"/>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row>
    <row r="57" spans="1:60" outlineLevel="1" x14ac:dyDescent="0.2">
      <c r="A57" s="247"/>
      <c r="B57" s="337" t="s">
        <v>276</v>
      </c>
      <c r="C57" s="338"/>
      <c r="D57" s="339"/>
      <c r="E57" s="340"/>
      <c r="F57" s="341"/>
      <c r="G57" s="342"/>
      <c r="H57" s="235"/>
      <c r="I57" s="249"/>
      <c r="J57" s="213"/>
      <c r="K57" s="213"/>
      <c r="L57" s="213"/>
      <c r="M57" s="213"/>
      <c r="N57" s="213"/>
      <c r="O57" s="213"/>
      <c r="P57" s="213"/>
      <c r="Q57" s="213"/>
      <c r="R57" s="213"/>
      <c r="S57" s="213"/>
      <c r="T57" s="213"/>
      <c r="U57" s="213"/>
      <c r="V57" s="213"/>
      <c r="W57" s="213"/>
      <c r="X57" s="213"/>
      <c r="Y57" s="213"/>
      <c r="Z57" s="213"/>
      <c r="AA57" s="213"/>
      <c r="AB57" s="213"/>
      <c r="AC57" s="213">
        <v>0</v>
      </c>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row>
    <row r="58" spans="1:60" outlineLevel="1" x14ac:dyDescent="0.2">
      <c r="A58" s="247"/>
      <c r="B58" s="337" t="s">
        <v>277</v>
      </c>
      <c r="C58" s="338"/>
      <c r="D58" s="339"/>
      <c r="E58" s="340"/>
      <c r="F58" s="341"/>
      <c r="G58" s="342"/>
      <c r="H58" s="235"/>
      <c r="I58" s="249"/>
      <c r="J58" s="213"/>
      <c r="K58" s="213"/>
      <c r="L58" s="213"/>
      <c r="M58" s="213"/>
      <c r="N58" s="213"/>
      <c r="O58" s="213"/>
      <c r="P58" s="213"/>
      <c r="Q58" s="213"/>
      <c r="R58" s="213"/>
      <c r="S58" s="213"/>
      <c r="T58" s="213"/>
      <c r="U58" s="213"/>
      <c r="V58" s="213"/>
      <c r="W58" s="213"/>
      <c r="X58" s="213"/>
      <c r="Y58" s="213"/>
      <c r="Z58" s="213"/>
      <c r="AA58" s="213"/>
      <c r="AB58" s="213"/>
      <c r="AC58" s="213">
        <v>1</v>
      </c>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row>
    <row r="59" spans="1:60" outlineLevel="1" x14ac:dyDescent="0.2">
      <c r="A59" s="246">
        <v>9</v>
      </c>
      <c r="B59" s="226" t="s">
        <v>278</v>
      </c>
      <c r="C59" s="238" t="s">
        <v>279</v>
      </c>
      <c r="D59" s="229" t="s">
        <v>231</v>
      </c>
      <c r="E59" s="231">
        <v>64.727010000000007</v>
      </c>
      <c r="F59" s="233"/>
      <c r="G59" s="234">
        <f>ROUND(E59*F59,2)</f>
        <v>0</v>
      </c>
      <c r="H59" s="235" t="s">
        <v>232</v>
      </c>
      <c r="I59" s="249" t="s">
        <v>182</v>
      </c>
      <c r="J59" s="213"/>
      <c r="K59" s="213"/>
      <c r="L59" s="213"/>
      <c r="M59" s="213"/>
      <c r="N59" s="213"/>
      <c r="O59" s="213"/>
      <c r="P59" s="213"/>
      <c r="Q59" s="213"/>
      <c r="R59" s="213"/>
      <c r="S59" s="213"/>
      <c r="T59" s="213"/>
      <c r="U59" s="213"/>
      <c r="V59" s="213"/>
      <c r="W59" s="213"/>
      <c r="X59" s="213"/>
      <c r="Y59" s="213"/>
      <c r="Z59" s="213"/>
      <c r="AA59" s="213"/>
      <c r="AB59" s="213"/>
      <c r="AC59" s="213"/>
      <c r="AD59" s="213"/>
      <c r="AE59" s="213" t="s">
        <v>233</v>
      </c>
      <c r="AF59" s="213"/>
      <c r="AG59" s="213"/>
      <c r="AH59" s="213"/>
      <c r="AI59" s="213"/>
      <c r="AJ59" s="213"/>
      <c r="AK59" s="213"/>
      <c r="AL59" s="213"/>
      <c r="AM59" s="213">
        <v>21</v>
      </c>
      <c r="AN59" s="213"/>
      <c r="AO59" s="213"/>
      <c r="AP59" s="213"/>
      <c r="AQ59" s="213"/>
      <c r="AR59" s="213"/>
      <c r="AS59" s="213"/>
      <c r="AT59" s="213"/>
      <c r="AU59" s="213"/>
      <c r="AV59" s="213"/>
      <c r="AW59" s="213"/>
      <c r="AX59" s="213"/>
      <c r="AY59" s="213"/>
      <c r="AZ59" s="213"/>
      <c r="BA59" s="213"/>
      <c r="BB59" s="213"/>
      <c r="BC59" s="213"/>
      <c r="BD59" s="213"/>
      <c r="BE59" s="213"/>
      <c r="BF59" s="213"/>
      <c r="BG59" s="213"/>
      <c r="BH59" s="213"/>
    </row>
    <row r="60" spans="1:60" outlineLevel="1" x14ac:dyDescent="0.2">
      <c r="A60" s="247"/>
      <c r="B60" s="227"/>
      <c r="C60" s="266" t="s">
        <v>280</v>
      </c>
      <c r="D60" s="262"/>
      <c r="E60" s="264">
        <v>64.727019999999996</v>
      </c>
      <c r="F60" s="234"/>
      <c r="G60" s="234"/>
      <c r="H60" s="235"/>
      <c r="I60" s="249"/>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row>
    <row r="61" spans="1:60" outlineLevel="1" x14ac:dyDescent="0.2">
      <c r="A61" s="247"/>
      <c r="B61" s="337" t="s">
        <v>281</v>
      </c>
      <c r="C61" s="338"/>
      <c r="D61" s="339"/>
      <c r="E61" s="340"/>
      <c r="F61" s="341"/>
      <c r="G61" s="342"/>
      <c r="H61" s="235"/>
      <c r="I61" s="249"/>
      <c r="J61" s="213"/>
      <c r="K61" s="213"/>
      <c r="L61" s="213"/>
      <c r="M61" s="213"/>
      <c r="N61" s="213"/>
      <c r="O61" s="213"/>
      <c r="P61" s="213"/>
      <c r="Q61" s="213"/>
      <c r="R61" s="213"/>
      <c r="S61" s="213"/>
      <c r="T61" s="213"/>
      <c r="U61" s="213"/>
      <c r="V61" s="213"/>
      <c r="W61" s="213"/>
      <c r="X61" s="213"/>
      <c r="Y61" s="213"/>
      <c r="Z61" s="213"/>
      <c r="AA61" s="213"/>
      <c r="AB61" s="213"/>
      <c r="AC61" s="213">
        <v>0</v>
      </c>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row>
    <row r="62" spans="1:60" outlineLevel="1" x14ac:dyDescent="0.2">
      <c r="A62" s="246">
        <v>10</v>
      </c>
      <c r="B62" s="226" t="s">
        <v>282</v>
      </c>
      <c r="C62" s="238" t="s">
        <v>283</v>
      </c>
      <c r="D62" s="229" t="s">
        <v>231</v>
      </c>
      <c r="E62" s="231">
        <v>167.72826000000001</v>
      </c>
      <c r="F62" s="233"/>
      <c r="G62" s="234">
        <f>ROUND(E62*F62,2)</f>
        <v>0</v>
      </c>
      <c r="H62" s="235" t="s">
        <v>232</v>
      </c>
      <c r="I62" s="249" t="s">
        <v>182</v>
      </c>
      <c r="J62" s="213"/>
      <c r="K62" s="213"/>
      <c r="L62" s="213"/>
      <c r="M62" s="213"/>
      <c r="N62" s="213"/>
      <c r="O62" s="213"/>
      <c r="P62" s="213"/>
      <c r="Q62" s="213"/>
      <c r="R62" s="213"/>
      <c r="S62" s="213"/>
      <c r="T62" s="213"/>
      <c r="U62" s="213"/>
      <c r="V62" s="213"/>
      <c r="W62" s="213"/>
      <c r="X62" s="213"/>
      <c r="Y62" s="213"/>
      <c r="Z62" s="213"/>
      <c r="AA62" s="213"/>
      <c r="AB62" s="213"/>
      <c r="AC62" s="213"/>
      <c r="AD62" s="213"/>
      <c r="AE62" s="213" t="s">
        <v>233</v>
      </c>
      <c r="AF62" s="213"/>
      <c r="AG62" s="213"/>
      <c r="AH62" s="213"/>
      <c r="AI62" s="213"/>
      <c r="AJ62" s="213"/>
      <c r="AK62" s="213"/>
      <c r="AL62" s="213"/>
      <c r="AM62" s="213">
        <v>21</v>
      </c>
      <c r="AN62" s="213"/>
      <c r="AO62" s="213"/>
      <c r="AP62" s="213"/>
      <c r="AQ62" s="213"/>
      <c r="AR62" s="213"/>
      <c r="AS62" s="213"/>
      <c r="AT62" s="213"/>
      <c r="AU62" s="213"/>
      <c r="AV62" s="213"/>
      <c r="AW62" s="213"/>
      <c r="AX62" s="213"/>
      <c r="AY62" s="213"/>
      <c r="AZ62" s="213"/>
      <c r="BA62" s="213"/>
      <c r="BB62" s="213"/>
      <c r="BC62" s="213"/>
      <c r="BD62" s="213"/>
      <c r="BE62" s="213"/>
      <c r="BF62" s="213"/>
      <c r="BG62" s="213"/>
      <c r="BH62" s="213"/>
    </row>
    <row r="63" spans="1:60" x14ac:dyDescent="0.2">
      <c r="A63" s="245" t="s">
        <v>177</v>
      </c>
      <c r="B63" s="225" t="s">
        <v>139</v>
      </c>
      <c r="C63" s="237" t="s">
        <v>140</v>
      </c>
      <c r="D63" s="228"/>
      <c r="E63" s="230"/>
      <c r="F63" s="330">
        <f>SUM(G64:G94)</f>
        <v>0</v>
      </c>
      <c r="G63" s="331"/>
      <c r="H63" s="232"/>
      <c r="I63" s="248"/>
      <c r="AE63" t="s">
        <v>178</v>
      </c>
    </row>
    <row r="64" spans="1:60" outlineLevel="1" x14ac:dyDescent="0.2">
      <c r="A64" s="247"/>
      <c r="B64" s="343" t="s">
        <v>284</v>
      </c>
      <c r="C64" s="344"/>
      <c r="D64" s="345"/>
      <c r="E64" s="346"/>
      <c r="F64" s="347"/>
      <c r="G64" s="348"/>
      <c r="H64" s="235"/>
      <c r="I64" s="249"/>
      <c r="J64" s="213"/>
      <c r="K64" s="213"/>
      <c r="L64" s="213"/>
      <c r="M64" s="213"/>
      <c r="N64" s="213"/>
      <c r="O64" s="213"/>
      <c r="P64" s="213"/>
      <c r="Q64" s="213"/>
      <c r="R64" s="213"/>
      <c r="S64" s="213"/>
      <c r="T64" s="213"/>
      <c r="U64" s="213"/>
      <c r="V64" s="213"/>
      <c r="W64" s="213"/>
      <c r="X64" s="213"/>
      <c r="Y64" s="213"/>
      <c r="Z64" s="213"/>
      <c r="AA64" s="213"/>
      <c r="AB64" s="213"/>
      <c r="AC64" s="213">
        <v>0</v>
      </c>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row>
    <row r="65" spans="1:60" outlineLevel="1" x14ac:dyDescent="0.2">
      <c r="A65" s="246">
        <v>11</v>
      </c>
      <c r="B65" s="226" t="s">
        <v>285</v>
      </c>
      <c r="C65" s="238" t="s">
        <v>286</v>
      </c>
      <c r="D65" s="229" t="s">
        <v>231</v>
      </c>
      <c r="E65" s="231">
        <v>64.727019999999996</v>
      </c>
      <c r="F65" s="233"/>
      <c r="G65" s="234">
        <f>ROUND(E65*F65,2)</f>
        <v>0</v>
      </c>
      <c r="H65" s="235" t="s">
        <v>232</v>
      </c>
      <c r="I65" s="249" t="s">
        <v>182</v>
      </c>
      <c r="J65" s="213"/>
      <c r="K65" s="213"/>
      <c r="L65" s="213"/>
      <c r="M65" s="213"/>
      <c r="N65" s="213"/>
      <c r="O65" s="213"/>
      <c r="P65" s="213"/>
      <c r="Q65" s="213"/>
      <c r="R65" s="213"/>
      <c r="S65" s="213"/>
      <c r="T65" s="213"/>
      <c r="U65" s="213"/>
      <c r="V65" s="213"/>
      <c r="W65" s="213"/>
      <c r="X65" s="213"/>
      <c r="Y65" s="213"/>
      <c r="Z65" s="213"/>
      <c r="AA65" s="213"/>
      <c r="AB65" s="213"/>
      <c r="AC65" s="213"/>
      <c r="AD65" s="213"/>
      <c r="AE65" s="213" t="s">
        <v>233</v>
      </c>
      <c r="AF65" s="213"/>
      <c r="AG65" s="213"/>
      <c r="AH65" s="213"/>
      <c r="AI65" s="213"/>
      <c r="AJ65" s="213"/>
      <c r="AK65" s="213"/>
      <c r="AL65" s="213"/>
      <c r="AM65" s="213">
        <v>21</v>
      </c>
      <c r="AN65" s="213"/>
      <c r="AO65" s="213"/>
      <c r="AP65" s="213"/>
      <c r="AQ65" s="213"/>
      <c r="AR65" s="213"/>
      <c r="AS65" s="213"/>
      <c r="AT65" s="213"/>
      <c r="AU65" s="213"/>
      <c r="AV65" s="213"/>
      <c r="AW65" s="213"/>
      <c r="AX65" s="213"/>
      <c r="AY65" s="213"/>
      <c r="AZ65" s="213"/>
      <c r="BA65" s="213"/>
      <c r="BB65" s="213"/>
      <c r="BC65" s="213"/>
      <c r="BD65" s="213"/>
      <c r="BE65" s="213"/>
      <c r="BF65" s="213"/>
      <c r="BG65" s="213"/>
      <c r="BH65" s="213"/>
    </row>
    <row r="66" spans="1:60" outlineLevel="1" x14ac:dyDescent="0.2">
      <c r="A66" s="247"/>
      <c r="B66" s="227"/>
      <c r="C66" s="267" t="s">
        <v>245</v>
      </c>
      <c r="D66" s="263"/>
      <c r="E66" s="265"/>
      <c r="F66" s="234"/>
      <c r="G66" s="234"/>
      <c r="H66" s="235"/>
      <c r="I66" s="249"/>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row>
    <row r="67" spans="1:60" outlineLevel="1" x14ac:dyDescent="0.2">
      <c r="A67" s="247"/>
      <c r="B67" s="227"/>
      <c r="C67" s="268" t="s">
        <v>287</v>
      </c>
      <c r="D67" s="263"/>
      <c r="E67" s="265"/>
      <c r="F67" s="234"/>
      <c r="G67" s="234"/>
      <c r="H67" s="235"/>
      <c r="I67" s="249"/>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row>
    <row r="68" spans="1:60" outlineLevel="1" x14ac:dyDescent="0.2">
      <c r="A68" s="247"/>
      <c r="B68" s="227"/>
      <c r="C68" s="268" t="s">
        <v>288</v>
      </c>
      <c r="D68" s="263"/>
      <c r="E68" s="265">
        <v>231.87926999999999</v>
      </c>
      <c r="F68" s="234"/>
      <c r="G68" s="234"/>
      <c r="H68" s="235"/>
      <c r="I68" s="249"/>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c r="AQ68" s="213"/>
      <c r="AR68" s="213"/>
      <c r="AS68" s="213"/>
      <c r="AT68" s="213"/>
      <c r="AU68" s="213"/>
      <c r="AV68" s="213"/>
      <c r="AW68" s="213"/>
      <c r="AX68" s="213"/>
      <c r="AY68" s="213"/>
      <c r="AZ68" s="213"/>
      <c r="BA68" s="213"/>
      <c r="BB68" s="213"/>
      <c r="BC68" s="213"/>
      <c r="BD68" s="213"/>
      <c r="BE68" s="213"/>
      <c r="BF68" s="213"/>
      <c r="BG68" s="213"/>
      <c r="BH68" s="213"/>
    </row>
    <row r="69" spans="1:60" outlineLevel="1" x14ac:dyDescent="0.2">
      <c r="A69" s="247"/>
      <c r="B69" s="227"/>
      <c r="C69" s="268" t="s">
        <v>289</v>
      </c>
      <c r="D69" s="263"/>
      <c r="E69" s="265">
        <v>-22.373449999999998</v>
      </c>
      <c r="F69" s="234"/>
      <c r="G69" s="234"/>
      <c r="H69" s="235"/>
      <c r="I69" s="249"/>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row>
    <row r="70" spans="1:60" outlineLevel="1" x14ac:dyDescent="0.2">
      <c r="A70" s="247"/>
      <c r="B70" s="227"/>
      <c r="C70" s="268" t="s">
        <v>290</v>
      </c>
      <c r="D70" s="263"/>
      <c r="E70" s="265">
        <v>-80.051789999999997</v>
      </c>
      <c r="F70" s="234"/>
      <c r="G70" s="234"/>
      <c r="H70" s="235"/>
      <c r="I70" s="249"/>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row>
    <row r="71" spans="1:60" outlineLevel="1" x14ac:dyDescent="0.2">
      <c r="A71" s="247"/>
      <c r="B71" s="227"/>
      <c r="C71" s="267" t="s">
        <v>250</v>
      </c>
      <c r="D71" s="263"/>
      <c r="E71" s="265"/>
      <c r="F71" s="234"/>
      <c r="G71" s="234"/>
      <c r="H71" s="235"/>
      <c r="I71" s="249"/>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row>
    <row r="72" spans="1:60" outlineLevel="1" x14ac:dyDescent="0.2">
      <c r="A72" s="247"/>
      <c r="B72" s="227"/>
      <c r="C72" s="266" t="s">
        <v>280</v>
      </c>
      <c r="D72" s="262"/>
      <c r="E72" s="264">
        <v>64.727019999999996</v>
      </c>
      <c r="F72" s="234"/>
      <c r="G72" s="234"/>
      <c r="H72" s="235"/>
      <c r="I72" s="249"/>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row>
    <row r="73" spans="1:60" outlineLevel="1" x14ac:dyDescent="0.2">
      <c r="A73" s="247"/>
      <c r="B73" s="337" t="s">
        <v>291</v>
      </c>
      <c r="C73" s="338"/>
      <c r="D73" s="339"/>
      <c r="E73" s="340"/>
      <c r="F73" s="341"/>
      <c r="G73" s="342"/>
      <c r="H73" s="235"/>
      <c r="I73" s="249"/>
      <c r="J73" s="213"/>
      <c r="K73" s="213"/>
      <c r="L73" s="213"/>
      <c r="M73" s="213"/>
      <c r="N73" s="213"/>
      <c r="O73" s="213"/>
      <c r="P73" s="213"/>
      <c r="Q73" s="213"/>
      <c r="R73" s="213"/>
      <c r="S73" s="213"/>
      <c r="T73" s="213"/>
      <c r="U73" s="213"/>
      <c r="V73" s="213"/>
      <c r="W73" s="213"/>
      <c r="X73" s="213"/>
      <c r="Y73" s="213"/>
      <c r="Z73" s="213"/>
      <c r="AA73" s="213"/>
      <c r="AB73" s="213"/>
      <c r="AC73" s="213">
        <v>0</v>
      </c>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row>
    <row r="74" spans="1:60" outlineLevel="1" x14ac:dyDescent="0.2">
      <c r="A74" s="247"/>
      <c r="B74" s="337" t="s">
        <v>292</v>
      </c>
      <c r="C74" s="338"/>
      <c r="D74" s="339"/>
      <c r="E74" s="340"/>
      <c r="F74" s="341"/>
      <c r="G74" s="342"/>
      <c r="H74" s="235"/>
      <c r="I74" s="249"/>
      <c r="J74" s="213"/>
      <c r="K74" s="213"/>
      <c r="L74" s="213"/>
      <c r="M74" s="213"/>
      <c r="N74" s="213"/>
      <c r="O74" s="213"/>
      <c r="P74" s="213"/>
      <c r="Q74" s="213"/>
      <c r="R74" s="213"/>
      <c r="S74" s="213"/>
      <c r="T74" s="213"/>
      <c r="U74" s="213"/>
      <c r="V74" s="213"/>
      <c r="W74" s="213"/>
      <c r="X74" s="213"/>
      <c r="Y74" s="213"/>
      <c r="Z74" s="213"/>
      <c r="AA74" s="213"/>
      <c r="AB74" s="213"/>
      <c r="AC74" s="213"/>
      <c r="AD74" s="213"/>
      <c r="AE74" s="213" t="s">
        <v>228</v>
      </c>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row>
    <row r="75" spans="1:60" outlineLevel="1" x14ac:dyDescent="0.2">
      <c r="A75" s="246">
        <v>12</v>
      </c>
      <c r="B75" s="226" t="s">
        <v>293</v>
      </c>
      <c r="C75" s="238" t="s">
        <v>294</v>
      </c>
      <c r="D75" s="229" t="s">
        <v>231</v>
      </c>
      <c r="E75" s="231">
        <v>129.45402999999999</v>
      </c>
      <c r="F75" s="233"/>
      <c r="G75" s="234">
        <f>ROUND(E75*F75,2)</f>
        <v>0</v>
      </c>
      <c r="H75" s="235" t="s">
        <v>232</v>
      </c>
      <c r="I75" s="249" t="s">
        <v>182</v>
      </c>
      <c r="J75" s="213"/>
      <c r="K75" s="213"/>
      <c r="L75" s="213"/>
      <c r="M75" s="213"/>
      <c r="N75" s="213"/>
      <c r="O75" s="213"/>
      <c r="P75" s="213"/>
      <c r="Q75" s="213"/>
      <c r="R75" s="213"/>
      <c r="S75" s="213"/>
      <c r="T75" s="213"/>
      <c r="U75" s="213"/>
      <c r="V75" s="213"/>
      <c r="W75" s="213"/>
      <c r="X75" s="213"/>
      <c r="Y75" s="213"/>
      <c r="Z75" s="213"/>
      <c r="AA75" s="213"/>
      <c r="AB75" s="213"/>
      <c r="AC75" s="213"/>
      <c r="AD75" s="213"/>
      <c r="AE75" s="213" t="s">
        <v>233</v>
      </c>
      <c r="AF75" s="213"/>
      <c r="AG75" s="213"/>
      <c r="AH75" s="213"/>
      <c r="AI75" s="213"/>
      <c r="AJ75" s="213"/>
      <c r="AK75" s="213"/>
      <c r="AL75" s="213"/>
      <c r="AM75" s="213">
        <v>21</v>
      </c>
      <c r="AN75" s="213"/>
      <c r="AO75" s="213"/>
      <c r="AP75" s="213"/>
      <c r="AQ75" s="213"/>
      <c r="AR75" s="213"/>
      <c r="AS75" s="213"/>
      <c r="AT75" s="213"/>
      <c r="AU75" s="213"/>
      <c r="AV75" s="213"/>
      <c r="AW75" s="213"/>
      <c r="AX75" s="213"/>
      <c r="AY75" s="213"/>
      <c r="AZ75" s="213"/>
      <c r="BA75" s="213"/>
      <c r="BB75" s="213"/>
      <c r="BC75" s="213"/>
      <c r="BD75" s="213"/>
      <c r="BE75" s="213"/>
      <c r="BF75" s="213"/>
      <c r="BG75" s="213"/>
      <c r="BH75" s="213"/>
    </row>
    <row r="76" spans="1:60" outlineLevel="1" x14ac:dyDescent="0.2">
      <c r="A76" s="247"/>
      <c r="B76" s="227"/>
      <c r="C76" s="317" t="s">
        <v>295</v>
      </c>
      <c r="D76" s="318"/>
      <c r="E76" s="319"/>
      <c r="F76" s="320"/>
      <c r="G76" s="321"/>
      <c r="H76" s="235"/>
      <c r="I76" s="249"/>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8" t="str">
        <f>C76</f>
        <v>včetně strojního přemístění materiálu pro zásyp ze vzdálenosti do 10 m od okraje zásypu</v>
      </c>
      <c r="BB76" s="213"/>
      <c r="BC76" s="213"/>
      <c r="BD76" s="213"/>
      <c r="BE76" s="213"/>
      <c r="BF76" s="213"/>
      <c r="BG76" s="213"/>
      <c r="BH76" s="213"/>
    </row>
    <row r="77" spans="1:60" outlineLevel="1" x14ac:dyDescent="0.2">
      <c r="A77" s="247"/>
      <c r="B77" s="227"/>
      <c r="C77" s="266" t="s">
        <v>296</v>
      </c>
      <c r="D77" s="262"/>
      <c r="E77" s="264"/>
      <c r="F77" s="234"/>
      <c r="G77" s="234"/>
      <c r="H77" s="235"/>
      <c r="I77" s="249"/>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row>
    <row r="78" spans="1:60" outlineLevel="1" x14ac:dyDescent="0.2">
      <c r="A78" s="247"/>
      <c r="B78" s="227"/>
      <c r="C78" s="266" t="s">
        <v>297</v>
      </c>
      <c r="D78" s="262"/>
      <c r="E78" s="264">
        <v>231.87926999999999</v>
      </c>
      <c r="F78" s="234"/>
      <c r="G78" s="234"/>
      <c r="H78" s="235"/>
      <c r="I78" s="249"/>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row>
    <row r="79" spans="1:60" outlineLevel="1" x14ac:dyDescent="0.2">
      <c r="A79" s="247"/>
      <c r="B79" s="227"/>
      <c r="C79" s="266" t="s">
        <v>298</v>
      </c>
      <c r="D79" s="262"/>
      <c r="E79" s="264">
        <v>-22.373449999999998</v>
      </c>
      <c r="F79" s="234"/>
      <c r="G79" s="234"/>
      <c r="H79" s="235"/>
      <c r="I79" s="249"/>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row>
    <row r="80" spans="1:60" outlineLevel="1" x14ac:dyDescent="0.2">
      <c r="A80" s="247"/>
      <c r="B80" s="227"/>
      <c r="C80" s="266" t="s">
        <v>299</v>
      </c>
      <c r="D80" s="262"/>
      <c r="E80" s="264">
        <v>-80.051789999999997</v>
      </c>
      <c r="F80" s="234"/>
      <c r="G80" s="234"/>
      <c r="H80" s="235"/>
      <c r="I80" s="249"/>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row>
    <row r="81" spans="1:60" outlineLevel="1" x14ac:dyDescent="0.2">
      <c r="A81" s="247"/>
      <c r="B81" s="337" t="s">
        <v>300</v>
      </c>
      <c r="C81" s="338"/>
      <c r="D81" s="339"/>
      <c r="E81" s="340"/>
      <c r="F81" s="341"/>
      <c r="G81" s="342"/>
      <c r="H81" s="235"/>
      <c r="I81" s="249"/>
      <c r="J81" s="213"/>
      <c r="K81" s="213"/>
      <c r="L81" s="213"/>
      <c r="M81" s="213"/>
      <c r="N81" s="213"/>
      <c r="O81" s="213"/>
      <c r="P81" s="213"/>
      <c r="Q81" s="213"/>
      <c r="R81" s="213"/>
      <c r="S81" s="213"/>
      <c r="T81" s="213"/>
      <c r="U81" s="213"/>
      <c r="V81" s="213"/>
      <c r="W81" s="213"/>
      <c r="X81" s="213"/>
      <c r="Y81" s="213"/>
      <c r="Z81" s="213"/>
      <c r="AA81" s="213"/>
      <c r="AB81" s="213"/>
      <c r="AC81" s="213">
        <v>0</v>
      </c>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row>
    <row r="82" spans="1:60" ht="22.5" outlineLevel="1" x14ac:dyDescent="0.2">
      <c r="A82" s="247"/>
      <c r="B82" s="337" t="s">
        <v>301</v>
      </c>
      <c r="C82" s="338"/>
      <c r="D82" s="339"/>
      <c r="E82" s="340"/>
      <c r="F82" s="341"/>
      <c r="G82" s="342"/>
      <c r="H82" s="235"/>
      <c r="I82" s="249"/>
      <c r="J82" s="213"/>
      <c r="K82" s="213"/>
      <c r="L82" s="213"/>
      <c r="M82" s="213"/>
      <c r="N82" s="213"/>
      <c r="O82" s="213"/>
      <c r="P82" s="213"/>
      <c r="Q82" s="213"/>
      <c r="R82" s="213"/>
      <c r="S82" s="213"/>
      <c r="T82" s="213"/>
      <c r="U82" s="213"/>
      <c r="V82" s="213"/>
      <c r="W82" s="213"/>
      <c r="X82" s="213"/>
      <c r="Y82" s="213"/>
      <c r="Z82" s="213"/>
      <c r="AA82" s="213"/>
      <c r="AB82" s="213"/>
      <c r="AC82" s="213"/>
      <c r="AD82" s="213"/>
      <c r="AE82" s="213" t="s">
        <v>228</v>
      </c>
      <c r="AF82" s="213"/>
      <c r="AG82" s="213"/>
      <c r="AH82" s="213"/>
      <c r="AI82" s="213"/>
      <c r="AJ82" s="213"/>
      <c r="AK82" s="213"/>
      <c r="AL82" s="213"/>
      <c r="AM82" s="213"/>
      <c r="AN82" s="213"/>
      <c r="AO82" s="213"/>
      <c r="AP82" s="213"/>
      <c r="AQ82" s="213"/>
      <c r="AR82" s="213"/>
      <c r="AS82" s="213"/>
      <c r="AT82" s="213"/>
      <c r="AU82" s="213"/>
      <c r="AV82" s="213"/>
      <c r="AW82" s="213"/>
      <c r="AX82" s="213"/>
      <c r="AY82" s="213"/>
      <c r="AZ82" s="218" t="str">
        <f>B82</f>
        <v>sypaninou z vhodných hornin tř. 1 - 4 nebo materiálem připraveným podél výkopu ve vzdálenosti do 3 m od jeho kraje, pro jakoukoliv hloubku výkopu a jakoukoliv míru zhutnění,</v>
      </c>
      <c r="BA82" s="213"/>
      <c r="BB82" s="213"/>
      <c r="BC82" s="213"/>
      <c r="BD82" s="213"/>
      <c r="BE82" s="213"/>
      <c r="BF82" s="213"/>
      <c r="BG82" s="213"/>
      <c r="BH82" s="213"/>
    </row>
    <row r="83" spans="1:60" outlineLevel="1" x14ac:dyDescent="0.2">
      <c r="A83" s="246">
        <v>13</v>
      </c>
      <c r="B83" s="226" t="s">
        <v>302</v>
      </c>
      <c r="C83" s="238" t="s">
        <v>303</v>
      </c>
      <c r="D83" s="229" t="s">
        <v>231</v>
      </c>
      <c r="E83" s="231">
        <v>78.186340000000001</v>
      </c>
      <c r="F83" s="233"/>
      <c r="G83" s="234">
        <f>ROUND(E83*F83,2)</f>
        <v>0</v>
      </c>
      <c r="H83" s="235" t="s">
        <v>232</v>
      </c>
      <c r="I83" s="249" t="s">
        <v>182</v>
      </c>
      <c r="J83" s="213"/>
      <c r="K83" s="213"/>
      <c r="L83" s="213"/>
      <c r="M83" s="213"/>
      <c r="N83" s="213"/>
      <c r="O83" s="213"/>
      <c r="P83" s="213"/>
      <c r="Q83" s="213"/>
      <c r="R83" s="213"/>
      <c r="S83" s="213"/>
      <c r="T83" s="213"/>
      <c r="U83" s="213"/>
      <c r="V83" s="213"/>
      <c r="W83" s="213"/>
      <c r="X83" s="213"/>
      <c r="Y83" s="213"/>
      <c r="Z83" s="213"/>
      <c r="AA83" s="213"/>
      <c r="AB83" s="213"/>
      <c r="AC83" s="213"/>
      <c r="AD83" s="213"/>
      <c r="AE83" s="213" t="s">
        <v>233</v>
      </c>
      <c r="AF83" s="213"/>
      <c r="AG83" s="213"/>
      <c r="AH83" s="213"/>
      <c r="AI83" s="213"/>
      <c r="AJ83" s="213"/>
      <c r="AK83" s="213"/>
      <c r="AL83" s="213"/>
      <c r="AM83" s="213">
        <v>21</v>
      </c>
      <c r="AN83" s="213"/>
      <c r="AO83" s="213"/>
      <c r="AP83" s="213"/>
      <c r="AQ83" s="213"/>
      <c r="AR83" s="213"/>
      <c r="AS83" s="213"/>
      <c r="AT83" s="213"/>
      <c r="AU83" s="213"/>
      <c r="AV83" s="213"/>
      <c r="AW83" s="213"/>
      <c r="AX83" s="213"/>
      <c r="AY83" s="213"/>
      <c r="AZ83" s="213"/>
      <c r="BA83" s="213"/>
      <c r="BB83" s="213"/>
      <c r="BC83" s="213"/>
      <c r="BD83" s="213"/>
      <c r="BE83" s="213"/>
      <c r="BF83" s="213"/>
      <c r="BG83" s="213"/>
      <c r="BH83" s="213"/>
    </row>
    <row r="84" spans="1:60" outlineLevel="1" x14ac:dyDescent="0.2">
      <c r="A84" s="247"/>
      <c r="B84" s="227"/>
      <c r="C84" s="266" t="s">
        <v>304</v>
      </c>
      <c r="D84" s="262"/>
      <c r="E84" s="264">
        <v>78.186340000000001</v>
      </c>
      <c r="F84" s="234"/>
      <c r="G84" s="234"/>
      <c r="H84" s="235"/>
      <c r="I84" s="249"/>
      <c r="J84" s="213"/>
      <c r="K84" s="213"/>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outlineLevel="1" x14ac:dyDescent="0.2">
      <c r="A85" s="246">
        <v>14</v>
      </c>
      <c r="B85" s="226" t="s">
        <v>305</v>
      </c>
      <c r="C85" s="238" t="s">
        <v>306</v>
      </c>
      <c r="D85" s="229" t="s">
        <v>307</v>
      </c>
      <c r="E85" s="231">
        <v>126.34913</v>
      </c>
      <c r="F85" s="233"/>
      <c r="G85" s="234">
        <f>ROUND(E85*F85,2)</f>
        <v>0</v>
      </c>
      <c r="H85" s="235" t="s">
        <v>308</v>
      </c>
      <c r="I85" s="249" t="s">
        <v>182</v>
      </c>
      <c r="J85" s="213"/>
      <c r="K85" s="213"/>
      <c r="L85" s="213"/>
      <c r="M85" s="213"/>
      <c r="N85" s="213"/>
      <c r="O85" s="213"/>
      <c r="P85" s="213"/>
      <c r="Q85" s="213"/>
      <c r="R85" s="213"/>
      <c r="S85" s="213"/>
      <c r="T85" s="213"/>
      <c r="U85" s="213"/>
      <c r="V85" s="213"/>
      <c r="W85" s="213"/>
      <c r="X85" s="213"/>
      <c r="Y85" s="213"/>
      <c r="Z85" s="213"/>
      <c r="AA85" s="213"/>
      <c r="AB85" s="213"/>
      <c r="AC85" s="213"/>
      <c r="AD85" s="213"/>
      <c r="AE85" s="213" t="s">
        <v>183</v>
      </c>
      <c r="AF85" s="213"/>
      <c r="AG85" s="213"/>
      <c r="AH85" s="213"/>
      <c r="AI85" s="213"/>
      <c r="AJ85" s="213"/>
      <c r="AK85" s="213"/>
      <c r="AL85" s="213"/>
      <c r="AM85" s="213">
        <v>21</v>
      </c>
      <c r="AN85" s="213"/>
      <c r="AO85" s="213"/>
      <c r="AP85" s="213"/>
      <c r="AQ85" s="213"/>
      <c r="AR85" s="213"/>
      <c r="AS85" s="213"/>
      <c r="AT85" s="213"/>
      <c r="AU85" s="213"/>
      <c r="AV85" s="213"/>
      <c r="AW85" s="213"/>
      <c r="AX85" s="213"/>
      <c r="AY85" s="213"/>
      <c r="AZ85" s="213"/>
      <c r="BA85" s="213"/>
      <c r="BB85" s="213"/>
      <c r="BC85" s="213"/>
      <c r="BD85" s="213"/>
      <c r="BE85" s="213"/>
      <c r="BF85" s="213"/>
      <c r="BG85" s="213"/>
      <c r="BH85" s="213"/>
    </row>
    <row r="86" spans="1:60" outlineLevel="1" x14ac:dyDescent="0.2">
      <c r="A86" s="247"/>
      <c r="B86" s="227"/>
      <c r="C86" s="266" t="s">
        <v>309</v>
      </c>
      <c r="D86" s="262"/>
      <c r="E86" s="264">
        <v>126.34913</v>
      </c>
      <c r="F86" s="234"/>
      <c r="G86" s="234"/>
      <c r="H86" s="235"/>
      <c r="I86" s="249"/>
      <c r="J86" s="213"/>
      <c r="K86" s="213"/>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row>
    <row r="87" spans="1:60" outlineLevel="1" x14ac:dyDescent="0.2">
      <c r="A87" s="246">
        <v>15</v>
      </c>
      <c r="B87" s="226" t="s">
        <v>310</v>
      </c>
      <c r="C87" s="238" t="s">
        <v>311</v>
      </c>
      <c r="D87" s="229" t="s">
        <v>307</v>
      </c>
      <c r="E87" s="231">
        <v>104.59886</v>
      </c>
      <c r="F87" s="233"/>
      <c r="G87" s="234">
        <f>ROUND(E87*F87,2)</f>
        <v>0</v>
      </c>
      <c r="H87" s="235" t="s">
        <v>308</v>
      </c>
      <c r="I87" s="249" t="s">
        <v>182</v>
      </c>
      <c r="J87" s="213"/>
      <c r="K87" s="213"/>
      <c r="L87" s="213"/>
      <c r="M87" s="213"/>
      <c r="N87" s="213"/>
      <c r="O87" s="213"/>
      <c r="P87" s="213"/>
      <c r="Q87" s="213"/>
      <c r="R87" s="213"/>
      <c r="S87" s="213"/>
      <c r="T87" s="213"/>
      <c r="U87" s="213"/>
      <c r="V87" s="213"/>
      <c r="W87" s="213"/>
      <c r="X87" s="213"/>
      <c r="Y87" s="213"/>
      <c r="Z87" s="213"/>
      <c r="AA87" s="213"/>
      <c r="AB87" s="213"/>
      <c r="AC87" s="213"/>
      <c r="AD87" s="213"/>
      <c r="AE87" s="213" t="s">
        <v>183</v>
      </c>
      <c r="AF87" s="213"/>
      <c r="AG87" s="213"/>
      <c r="AH87" s="213"/>
      <c r="AI87" s="213"/>
      <c r="AJ87" s="213"/>
      <c r="AK87" s="213"/>
      <c r="AL87" s="213"/>
      <c r="AM87" s="213">
        <v>21</v>
      </c>
      <c r="AN87" s="213"/>
      <c r="AO87" s="213"/>
      <c r="AP87" s="213"/>
      <c r="AQ87" s="213"/>
      <c r="AR87" s="213"/>
      <c r="AS87" s="213"/>
      <c r="AT87" s="213"/>
      <c r="AU87" s="213"/>
      <c r="AV87" s="213"/>
      <c r="AW87" s="213"/>
      <c r="AX87" s="213"/>
      <c r="AY87" s="213"/>
      <c r="AZ87" s="213"/>
      <c r="BA87" s="213"/>
      <c r="BB87" s="213"/>
      <c r="BC87" s="213"/>
      <c r="BD87" s="213"/>
      <c r="BE87" s="213"/>
      <c r="BF87" s="213"/>
      <c r="BG87" s="213"/>
      <c r="BH87" s="213"/>
    </row>
    <row r="88" spans="1:60" outlineLevel="1" x14ac:dyDescent="0.2">
      <c r="A88" s="247"/>
      <c r="B88" s="227"/>
      <c r="C88" s="267" t="s">
        <v>245</v>
      </c>
      <c r="D88" s="263"/>
      <c r="E88" s="265"/>
      <c r="F88" s="234"/>
      <c r="G88" s="234"/>
      <c r="H88" s="235"/>
      <c r="I88" s="249"/>
      <c r="J88" s="213"/>
      <c r="K88" s="213"/>
      <c r="L88" s="213"/>
      <c r="M88" s="213"/>
      <c r="N88" s="213"/>
      <c r="O88" s="213"/>
      <c r="P88" s="213"/>
      <c r="Q88" s="213"/>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row>
    <row r="89" spans="1:60" outlineLevel="1" x14ac:dyDescent="0.2">
      <c r="A89" s="247"/>
      <c r="B89" s="227"/>
      <c r="C89" s="268" t="s">
        <v>287</v>
      </c>
      <c r="D89" s="263"/>
      <c r="E89" s="265"/>
      <c r="F89" s="234"/>
      <c r="G89" s="234"/>
      <c r="H89" s="235"/>
      <c r="I89" s="249"/>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row>
    <row r="90" spans="1:60" outlineLevel="1" x14ac:dyDescent="0.2">
      <c r="A90" s="247"/>
      <c r="B90" s="227"/>
      <c r="C90" s="268" t="s">
        <v>288</v>
      </c>
      <c r="D90" s="263"/>
      <c r="E90" s="265">
        <v>231.87926999999999</v>
      </c>
      <c r="F90" s="234"/>
      <c r="G90" s="234"/>
      <c r="H90" s="235"/>
      <c r="I90" s="249"/>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row>
    <row r="91" spans="1:60" outlineLevel="1" x14ac:dyDescent="0.2">
      <c r="A91" s="247"/>
      <c r="B91" s="227"/>
      <c r="C91" s="268" t="s">
        <v>289</v>
      </c>
      <c r="D91" s="263"/>
      <c r="E91" s="265">
        <v>-22.373449999999998</v>
      </c>
      <c r="F91" s="234"/>
      <c r="G91" s="234"/>
      <c r="H91" s="235"/>
      <c r="I91" s="249"/>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row>
    <row r="92" spans="1:60" outlineLevel="1" x14ac:dyDescent="0.2">
      <c r="A92" s="247"/>
      <c r="B92" s="227"/>
      <c r="C92" s="268" t="s">
        <v>290</v>
      </c>
      <c r="D92" s="263"/>
      <c r="E92" s="265">
        <v>-80.051789999999997</v>
      </c>
      <c r="F92" s="234"/>
      <c r="G92" s="234"/>
      <c r="H92" s="235"/>
      <c r="I92" s="249"/>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row>
    <row r="93" spans="1:60" outlineLevel="1" x14ac:dyDescent="0.2">
      <c r="A93" s="247"/>
      <c r="B93" s="227"/>
      <c r="C93" s="267" t="s">
        <v>250</v>
      </c>
      <c r="D93" s="263"/>
      <c r="E93" s="265"/>
      <c r="F93" s="234"/>
      <c r="G93" s="234"/>
      <c r="H93" s="235"/>
      <c r="I93" s="249"/>
      <c r="J93" s="213"/>
      <c r="K93" s="213"/>
      <c r="L93" s="213"/>
      <c r="M93" s="213"/>
      <c r="N93" s="213"/>
      <c r="O93" s="213"/>
      <c r="P93" s="213"/>
      <c r="Q93" s="213"/>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row>
    <row r="94" spans="1:60" outlineLevel="1" x14ac:dyDescent="0.2">
      <c r="A94" s="247"/>
      <c r="B94" s="227"/>
      <c r="C94" s="266" t="s">
        <v>312</v>
      </c>
      <c r="D94" s="262"/>
      <c r="E94" s="264">
        <v>104.59886</v>
      </c>
      <c r="F94" s="234"/>
      <c r="G94" s="234"/>
      <c r="H94" s="235"/>
      <c r="I94" s="249"/>
      <c r="J94" s="213"/>
      <c r="K94" s="213"/>
      <c r="L94" s="213"/>
      <c r="M94" s="213"/>
      <c r="N94" s="213"/>
      <c r="O94" s="213"/>
      <c r="P94" s="213"/>
      <c r="Q94" s="213"/>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row>
    <row r="95" spans="1:60" x14ac:dyDescent="0.2">
      <c r="A95" s="245" t="s">
        <v>177</v>
      </c>
      <c r="B95" s="225" t="s">
        <v>141</v>
      </c>
      <c r="C95" s="237" t="s">
        <v>142</v>
      </c>
      <c r="D95" s="228"/>
      <c r="E95" s="230"/>
      <c r="F95" s="330">
        <f>SUM(G96:G108)</f>
        <v>0</v>
      </c>
      <c r="G95" s="331"/>
      <c r="H95" s="232"/>
      <c r="I95" s="248"/>
      <c r="AE95" t="s">
        <v>178</v>
      </c>
    </row>
    <row r="96" spans="1:60" outlineLevel="1" x14ac:dyDescent="0.2">
      <c r="A96" s="247"/>
      <c r="B96" s="343" t="s">
        <v>313</v>
      </c>
      <c r="C96" s="344"/>
      <c r="D96" s="345"/>
      <c r="E96" s="346"/>
      <c r="F96" s="347"/>
      <c r="G96" s="348"/>
      <c r="H96" s="235"/>
      <c r="I96" s="249"/>
      <c r="J96" s="213"/>
      <c r="K96" s="213"/>
      <c r="L96" s="213"/>
      <c r="M96" s="213"/>
      <c r="N96" s="213"/>
      <c r="O96" s="213"/>
      <c r="P96" s="213"/>
      <c r="Q96" s="213"/>
      <c r="R96" s="213"/>
      <c r="S96" s="213"/>
      <c r="T96" s="213"/>
      <c r="U96" s="213"/>
      <c r="V96" s="213"/>
      <c r="W96" s="213"/>
      <c r="X96" s="213"/>
      <c r="Y96" s="213"/>
      <c r="Z96" s="213"/>
      <c r="AA96" s="213"/>
      <c r="AB96" s="213"/>
      <c r="AC96" s="213">
        <v>0</v>
      </c>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row>
    <row r="97" spans="1:60" outlineLevel="1" x14ac:dyDescent="0.2">
      <c r="A97" s="247"/>
      <c r="B97" s="337" t="s">
        <v>314</v>
      </c>
      <c r="C97" s="338"/>
      <c r="D97" s="339"/>
      <c r="E97" s="340"/>
      <c r="F97" s="341"/>
      <c r="G97" s="342"/>
      <c r="H97" s="235"/>
      <c r="I97" s="249"/>
      <c r="J97" s="213"/>
      <c r="K97" s="213"/>
      <c r="L97" s="213"/>
      <c r="M97" s="213"/>
      <c r="N97" s="213"/>
      <c r="O97" s="213"/>
      <c r="P97" s="213"/>
      <c r="Q97" s="213"/>
      <c r="R97" s="213"/>
      <c r="S97" s="213"/>
      <c r="T97" s="213"/>
      <c r="U97" s="213"/>
      <c r="V97" s="213"/>
      <c r="W97" s="213"/>
      <c r="X97" s="213"/>
      <c r="Y97" s="213"/>
      <c r="Z97" s="213"/>
      <c r="AA97" s="213"/>
      <c r="AB97" s="213"/>
      <c r="AC97" s="213"/>
      <c r="AD97" s="213"/>
      <c r="AE97" s="213" t="s">
        <v>228</v>
      </c>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row>
    <row r="98" spans="1:60" outlineLevel="1" x14ac:dyDescent="0.2">
      <c r="A98" s="246">
        <v>16</v>
      </c>
      <c r="B98" s="226" t="s">
        <v>315</v>
      </c>
      <c r="C98" s="238" t="s">
        <v>316</v>
      </c>
      <c r="D98" s="229" t="s">
        <v>231</v>
      </c>
      <c r="E98" s="231">
        <v>22.128450000000001</v>
      </c>
      <c r="F98" s="233"/>
      <c r="G98" s="234">
        <f>ROUND(E98*F98,2)</f>
        <v>0</v>
      </c>
      <c r="H98" s="235" t="s">
        <v>317</v>
      </c>
      <c r="I98" s="249" t="s">
        <v>182</v>
      </c>
      <c r="J98" s="213"/>
      <c r="K98" s="213"/>
      <c r="L98" s="213"/>
      <c r="M98" s="213"/>
      <c r="N98" s="213"/>
      <c r="O98" s="213"/>
      <c r="P98" s="213"/>
      <c r="Q98" s="213"/>
      <c r="R98" s="213"/>
      <c r="S98" s="213"/>
      <c r="T98" s="213"/>
      <c r="U98" s="213"/>
      <c r="V98" s="213"/>
      <c r="W98" s="213"/>
      <c r="X98" s="213"/>
      <c r="Y98" s="213"/>
      <c r="Z98" s="213"/>
      <c r="AA98" s="213"/>
      <c r="AB98" s="213"/>
      <c r="AC98" s="213"/>
      <c r="AD98" s="213"/>
      <c r="AE98" s="213" t="s">
        <v>233</v>
      </c>
      <c r="AF98" s="213"/>
      <c r="AG98" s="213"/>
      <c r="AH98" s="213"/>
      <c r="AI98" s="213"/>
      <c r="AJ98" s="213"/>
      <c r="AK98" s="213"/>
      <c r="AL98" s="213"/>
      <c r="AM98" s="213">
        <v>21</v>
      </c>
      <c r="AN98" s="213"/>
      <c r="AO98" s="213"/>
      <c r="AP98" s="213"/>
      <c r="AQ98" s="213"/>
      <c r="AR98" s="213"/>
      <c r="AS98" s="213"/>
      <c r="AT98" s="213"/>
      <c r="AU98" s="213"/>
      <c r="AV98" s="213"/>
      <c r="AW98" s="213"/>
      <c r="AX98" s="213"/>
      <c r="AY98" s="213"/>
      <c r="AZ98" s="213"/>
      <c r="BA98" s="213"/>
      <c r="BB98" s="213"/>
      <c r="BC98" s="213"/>
      <c r="BD98" s="213"/>
      <c r="BE98" s="213"/>
      <c r="BF98" s="213"/>
      <c r="BG98" s="213"/>
      <c r="BH98" s="213"/>
    </row>
    <row r="99" spans="1:60" outlineLevel="1" x14ac:dyDescent="0.2">
      <c r="A99" s="247"/>
      <c r="B99" s="227"/>
      <c r="C99" s="266" t="s">
        <v>318</v>
      </c>
      <c r="D99" s="262"/>
      <c r="E99" s="264">
        <v>22.373449999999998</v>
      </c>
      <c r="F99" s="234"/>
      <c r="G99" s="234"/>
      <c r="H99" s="235"/>
      <c r="I99" s="249"/>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row>
    <row r="100" spans="1:60" outlineLevel="1" x14ac:dyDescent="0.2">
      <c r="A100" s="247"/>
      <c r="B100" s="227"/>
      <c r="C100" s="266" t="s">
        <v>319</v>
      </c>
      <c r="D100" s="262"/>
      <c r="E100" s="264">
        <v>-0.245</v>
      </c>
      <c r="F100" s="234"/>
      <c r="G100" s="234"/>
      <c r="H100" s="235"/>
      <c r="I100" s="249"/>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row>
    <row r="101" spans="1:60" outlineLevel="1" x14ac:dyDescent="0.2">
      <c r="A101" s="247"/>
      <c r="B101" s="337" t="s">
        <v>320</v>
      </c>
      <c r="C101" s="338"/>
      <c r="D101" s="339"/>
      <c r="E101" s="340"/>
      <c r="F101" s="341"/>
      <c r="G101" s="342"/>
      <c r="H101" s="235"/>
      <c r="I101" s="249"/>
      <c r="J101" s="213"/>
      <c r="K101" s="213"/>
      <c r="L101" s="213"/>
      <c r="M101" s="213"/>
      <c r="N101" s="213"/>
      <c r="O101" s="213"/>
      <c r="P101" s="213"/>
      <c r="Q101" s="213"/>
      <c r="R101" s="213"/>
      <c r="S101" s="213"/>
      <c r="T101" s="213"/>
      <c r="U101" s="213"/>
      <c r="V101" s="213"/>
      <c r="W101" s="213"/>
      <c r="X101" s="213"/>
      <c r="Y101" s="213"/>
      <c r="Z101" s="213"/>
      <c r="AA101" s="213"/>
      <c r="AB101" s="213"/>
      <c r="AC101" s="213">
        <v>0</v>
      </c>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row>
    <row r="102" spans="1:60" outlineLevel="1" x14ac:dyDescent="0.2">
      <c r="A102" s="247"/>
      <c r="B102" s="337" t="s">
        <v>321</v>
      </c>
      <c r="C102" s="338"/>
      <c r="D102" s="339"/>
      <c r="E102" s="340"/>
      <c r="F102" s="341"/>
      <c r="G102" s="342"/>
      <c r="H102" s="235"/>
      <c r="I102" s="249"/>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t="s">
        <v>228</v>
      </c>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row>
    <row r="103" spans="1:60" outlineLevel="1" x14ac:dyDescent="0.2">
      <c r="A103" s="246">
        <v>17</v>
      </c>
      <c r="B103" s="226" t="s">
        <v>322</v>
      </c>
      <c r="C103" s="238" t="s">
        <v>323</v>
      </c>
      <c r="D103" s="229" t="s">
        <v>231</v>
      </c>
      <c r="E103" s="231">
        <v>0.245</v>
      </c>
      <c r="F103" s="233"/>
      <c r="G103" s="234">
        <f>ROUND(E103*F103,2)</f>
        <v>0</v>
      </c>
      <c r="H103" s="235" t="s">
        <v>317</v>
      </c>
      <c r="I103" s="249" t="s">
        <v>182</v>
      </c>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t="s">
        <v>233</v>
      </c>
      <c r="AF103" s="213"/>
      <c r="AG103" s="213"/>
      <c r="AH103" s="213"/>
      <c r="AI103" s="213"/>
      <c r="AJ103" s="213"/>
      <c r="AK103" s="213"/>
      <c r="AL103" s="213"/>
      <c r="AM103" s="213">
        <v>21</v>
      </c>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row>
    <row r="104" spans="1:60" outlineLevel="1" x14ac:dyDescent="0.2">
      <c r="A104" s="247"/>
      <c r="B104" s="227"/>
      <c r="C104" s="266" t="s">
        <v>324</v>
      </c>
      <c r="D104" s="262"/>
      <c r="E104" s="264">
        <v>0.245</v>
      </c>
      <c r="F104" s="234"/>
      <c r="G104" s="234"/>
      <c r="H104" s="235"/>
      <c r="I104" s="249"/>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row>
    <row r="105" spans="1:60" outlineLevel="1" x14ac:dyDescent="0.2">
      <c r="A105" s="247"/>
      <c r="B105" s="337" t="s">
        <v>325</v>
      </c>
      <c r="C105" s="338"/>
      <c r="D105" s="339"/>
      <c r="E105" s="340"/>
      <c r="F105" s="341"/>
      <c r="G105" s="342"/>
      <c r="H105" s="235"/>
      <c r="I105" s="249"/>
      <c r="J105" s="213"/>
      <c r="K105" s="213"/>
      <c r="L105" s="213"/>
      <c r="M105" s="213"/>
      <c r="N105" s="213"/>
      <c r="O105" s="213"/>
      <c r="P105" s="213"/>
      <c r="Q105" s="213"/>
      <c r="R105" s="213"/>
      <c r="S105" s="213"/>
      <c r="T105" s="213"/>
      <c r="U105" s="213"/>
      <c r="V105" s="213"/>
      <c r="W105" s="213"/>
      <c r="X105" s="213"/>
      <c r="Y105" s="213"/>
      <c r="Z105" s="213"/>
      <c r="AA105" s="213"/>
      <c r="AB105" s="213"/>
      <c r="AC105" s="213">
        <v>0</v>
      </c>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row>
    <row r="106" spans="1:60" outlineLevel="1" x14ac:dyDescent="0.2">
      <c r="A106" s="247"/>
      <c r="B106" s="337" t="s">
        <v>314</v>
      </c>
      <c r="C106" s="338"/>
      <c r="D106" s="339"/>
      <c r="E106" s="340"/>
      <c r="F106" s="341"/>
      <c r="G106" s="342"/>
      <c r="H106" s="235"/>
      <c r="I106" s="249"/>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t="s">
        <v>228</v>
      </c>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row>
    <row r="107" spans="1:60" outlineLevel="1" x14ac:dyDescent="0.2">
      <c r="A107" s="246">
        <v>18</v>
      </c>
      <c r="B107" s="226" t="s">
        <v>326</v>
      </c>
      <c r="C107" s="238" t="s">
        <v>327</v>
      </c>
      <c r="D107" s="229" t="s">
        <v>328</v>
      </c>
      <c r="E107" s="231">
        <v>0.7</v>
      </c>
      <c r="F107" s="233"/>
      <c r="G107" s="234">
        <f>ROUND(E107*F107,2)</f>
        <v>0</v>
      </c>
      <c r="H107" s="235" t="s">
        <v>317</v>
      </c>
      <c r="I107" s="249" t="s">
        <v>182</v>
      </c>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t="s">
        <v>233</v>
      </c>
      <c r="AF107" s="213"/>
      <c r="AG107" s="213"/>
      <c r="AH107" s="213"/>
      <c r="AI107" s="213"/>
      <c r="AJ107" s="213"/>
      <c r="AK107" s="213"/>
      <c r="AL107" s="213"/>
      <c r="AM107" s="213">
        <v>21</v>
      </c>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row>
    <row r="108" spans="1:60" outlineLevel="1" x14ac:dyDescent="0.2">
      <c r="A108" s="247"/>
      <c r="B108" s="227"/>
      <c r="C108" s="266" t="s">
        <v>329</v>
      </c>
      <c r="D108" s="262"/>
      <c r="E108" s="264">
        <v>0.7</v>
      </c>
      <c r="F108" s="234"/>
      <c r="G108" s="234"/>
      <c r="H108" s="235"/>
      <c r="I108" s="249"/>
      <c r="J108" s="213"/>
      <c r="K108" s="213"/>
      <c r="L108" s="213"/>
      <c r="M108" s="213"/>
      <c r="N108" s="213"/>
      <c r="O108" s="213"/>
      <c r="P108" s="213"/>
      <c r="Q108" s="213"/>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row>
    <row r="109" spans="1:60" x14ac:dyDescent="0.2">
      <c r="A109" s="245" t="s">
        <v>177</v>
      </c>
      <c r="B109" s="225" t="s">
        <v>143</v>
      </c>
      <c r="C109" s="237" t="s">
        <v>144</v>
      </c>
      <c r="D109" s="228"/>
      <c r="E109" s="230"/>
      <c r="F109" s="330">
        <f>SUM(G110:G121)</f>
        <v>0</v>
      </c>
      <c r="G109" s="331"/>
      <c r="H109" s="232"/>
      <c r="I109" s="248"/>
      <c r="AE109" t="s">
        <v>178</v>
      </c>
    </row>
    <row r="110" spans="1:60" outlineLevel="1" x14ac:dyDescent="0.2">
      <c r="A110" s="247"/>
      <c r="B110" s="343" t="s">
        <v>330</v>
      </c>
      <c r="C110" s="344"/>
      <c r="D110" s="345"/>
      <c r="E110" s="346"/>
      <c r="F110" s="347"/>
      <c r="G110" s="348"/>
      <c r="H110" s="235"/>
      <c r="I110" s="249"/>
      <c r="J110" s="213"/>
      <c r="K110" s="213"/>
      <c r="L110" s="213"/>
      <c r="M110" s="213"/>
      <c r="N110" s="213"/>
      <c r="O110" s="213"/>
      <c r="P110" s="213"/>
      <c r="Q110" s="213"/>
      <c r="R110" s="213"/>
      <c r="S110" s="213"/>
      <c r="T110" s="213"/>
      <c r="U110" s="213"/>
      <c r="V110" s="213"/>
      <c r="W110" s="213"/>
      <c r="X110" s="213"/>
      <c r="Y110" s="213"/>
      <c r="Z110" s="213"/>
      <c r="AA110" s="213"/>
      <c r="AB110" s="213"/>
      <c r="AC110" s="213">
        <v>0</v>
      </c>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row>
    <row r="111" spans="1:60" ht="22.5" outlineLevel="1" x14ac:dyDescent="0.2">
      <c r="A111" s="246">
        <v>19</v>
      </c>
      <c r="B111" s="226" t="s">
        <v>331</v>
      </c>
      <c r="C111" s="238" t="s">
        <v>332</v>
      </c>
      <c r="D111" s="229" t="s">
        <v>333</v>
      </c>
      <c r="E111" s="231">
        <v>6</v>
      </c>
      <c r="F111" s="233"/>
      <c r="G111" s="234">
        <f>ROUND(E111*F111,2)</f>
        <v>0</v>
      </c>
      <c r="H111" s="235" t="s">
        <v>317</v>
      </c>
      <c r="I111" s="249" t="s">
        <v>182</v>
      </c>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t="s">
        <v>233</v>
      </c>
      <c r="AF111" s="213"/>
      <c r="AG111" s="213"/>
      <c r="AH111" s="213"/>
      <c r="AI111" s="213"/>
      <c r="AJ111" s="213"/>
      <c r="AK111" s="213"/>
      <c r="AL111" s="213"/>
      <c r="AM111" s="213">
        <v>21</v>
      </c>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row>
    <row r="112" spans="1:60" outlineLevel="1" x14ac:dyDescent="0.2">
      <c r="A112" s="247"/>
      <c r="B112" s="227"/>
      <c r="C112" s="266" t="s">
        <v>334</v>
      </c>
      <c r="D112" s="262"/>
      <c r="E112" s="264">
        <v>5</v>
      </c>
      <c r="F112" s="234"/>
      <c r="G112" s="234"/>
      <c r="H112" s="235"/>
      <c r="I112" s="249"/>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row>
    <row r="113" spans="1:60" outlineLevel="1" x14ac:dyDescent="0.2">
      <c r="A113" s="247"/>
      <c r="B113" s="227"/>
      <c r="C113" s="266" t="s">
        <v>335</v>
      </c>
      <c r="D113" s="262"/>
      <c r="E113" s="264">
        <v>1</v>
      </c>
      <c r="F113" s="234"/>
      <c r="G113" s="234"/>
      <c r="H113" s="235"/>
      <c r="I113" s="249"/>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row>
    <row r="114" spans="1:60" ht="22.5" outlineLevel="1" x14ac:dyDescent="0.2">
      <c r="A114" s="246">
        <v>20</v>
      </c>
      <c r="B114" s="226" t="s">
        <v>336</v>
      </c>
      <c r="C114" s="238" t="s">
        <v>337</v>
      </c>
      <c r="D114" s="229" t="s">
        <v>333</v>
      </c>
      <c r="E114" s="231">
        <v>3</v>
      </c>
      <c r="F114" s="233"/>
      <c r="G114" s="234">
        <f>ROUND(E114*F114,2)</f>
        <v>0</v>
      </c>
      <c r="H114" s="235" t="s">
        <v>317</v>
      </c>
      <c r="I114" s="249" t="s">
        <v>182</v>
      </c>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t="s">
        <v>233</v>
      </c>
      <c r="AF114" s="213"/>
      <c r="AG114" s="213"/>
      <c r="AH114" s="213"/>
      <c r="AI114" s="213"/>
      <c r="AJ114" s="213"/>
      <c r="AK114" s="213"/>
      <c r="AL114" s="213"/>
      <c r="AM114" s="213">
        <v>21</v>
      </c>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row>
    <row r="115" spans="1:60" outlineLevel="1" x14ac:dyDescent="0.2">
      <c r="A115" s="247"/>
      <c r="B115" s="227"/>
      <c r="C115" s="266" t="s">
        <v>338</v>
      </c>
      <c r="D115" s="262"/>
      <c r="E115" s="264">
        <v>3</v>
      </c>
      <c r="F115" s="234"/>
      <c r="G115" s="234"/>
      <c r="H115" s="235"/>
      <c r="I115" s="249"/>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row>
    <row r="116" spans="1:60" outlineLevel="1" x14ac:dyDescent="0.2">
      <c r="A116" s="246">
        <v>21</v>
      </c>
      <c r="B116" s="226" t="s">
        <v>339</v>
      </c>
      <c r="C116" s="238" t="s">
        <v>340</v>
      </c>
      <c r="D116" s="229" t="s">
        <v>333</v>
      </c>
      <c r="E116" s="231">
        <v>5.05</v>
      </c>
      <c r="F116" s="233"/>
      <c r="G116" s="234">
        <f>ROUND(E116*F116,2)</f>
        <v>0</v>
      </c>
      <c r="H116" s="235" t="s">
        <v>308</v>
      </c>
      <c r="I116" s="249" t="s">
        <v>182</v>
      </c>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t="s">
        <v>183</v>
      </c>
      <c r="AF116" s="213"/>
      <c r="AG116" s="213"/>
      <c r="AH116" s="213"/>
      <c r="AI116" s="213"/>
      <c r="AJ116" s="213"/>
      <c r="AK116" s="213"/>
      <c r="AL116" s="213"/>
      <c r="AM116" s="213">
        <v>21</v>
      </c>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row>
    <row r="117" spans="1:60" outlineLevel="1" x14ac:dyDescent="0.2">
      <c r="A117" s="247"/>
      <c r="B117" s="227"/>
      <c r="C117" s="266" t="s">
        <v>341</v>
      </c>
      <c r="D117" s="262"/>
      <c r="E117" s="264">
        <v>5.05</v>
      </c>
      <c r="F117" s="234"/>
      <c r="G117" s="234"/>
      <c r="H117" s="235"/>
      <c r="I117" s="249"/>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row>
    <row r="118" spans="1:60" ht="33.75" outlineLevel="1" x14ac:dyDescent="0.2">
      <c r="A118" s="246">
        <v>22</v>
      </c>
      <c r="B118" s="226" t="s">
        <v>342</v>
      </c>
      <c r="C118" s="238" t="s">
        <v>343</v>
      </c>
      <c r="D118" s="229" t="s">
        <v>333</v>
      </c>
      <c r="E118" s="231">
        <v>3.03</v>
      </c>
      <c r="F118" s="233"/>
      <c r="G118" s="234">
        <f>ROUND(E118*F118,2)</f>
        <v>0</v>
      </c>
      <c r="H118" s="235" t="s">
        <v>308</v>
      </c>
      <c r="I118" s="249" t="s">
        <v>182</v>
      </c>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t="s">
        <v>183</v>
      </c>
      <c r="AF118" s="213"/>
      <c r="AG118" s="213"/>
      <c r="AH118" s="213"/>
      <c r="AI118" s="213"/>
      <c r="AJ118" s="213"/>
      <c r="AK118" s="213"/>
      <c r="AL118" s="213"/>
      <c r="AM118" s="213">
        <v>21</v>
      </c>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row>
    <row r="119" spans="1:60" outlineLevel="1" x14ac:dyDescent="0.2">
      <c r="A119" s="247"/>
      <c r="B119" s="227"/>
      <c r="C119" s="266" t="s">
        <v>344</v>
      </c>
      <c r="D119" s="262"/>
      <c r="E119" s="264">
        <v>3.03</v>
      </c>
      <c r="F119" s="234"/>
      <c r="G119" s="234"/>
      <c r="H119" s="235"/>
      <c r="I119" s="249"/>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row>
    <row r="120" spans="1:60" ht="22.5" outlineLevel="1" x14ac:dyDescent="0.2">
      <c r="A120" s="246">
        <v>23</v>
      </c>
      <c r="B120" s="226" t="s">
        <v>345</v>
      </c>
      <c r="C120" s="238" t="s">
        <v>346</v>
      </c>
      <c r="D120" s="229" t="s">
        <v>333</v>
      </c>
      <c r="E120" s="231">
        <v>1.01</v>
      </c>
      <c r="F120" s="233"/>
      <c r="G120" s="234">
        <f>ROUND(E120*F120,2)</f>
        <v>0</v>
      </c>
      <c r="H120" s="235" t="s">
        <v>308</v>
      </c>
      <c r="I120" s="249" t="s">
        <v>182</v>
      </c>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t="s">
        <v>183</v>
      </c>
      <c r="AF120" s="213"/>
      <c r="AG120" s="213"/>
      <c r="AH120" s="213"/>
      <c r="AI120" s="213"/>
      <c r="AJ120" s="213"/>
      <c r="AK120" s="213"/>
      <c r="AL120" s="213"/>
      <c r="AM120" s="213">
        <v>21</v>
      </c>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row>
    <row r="121" spans="1:60" outlineLevel="1" x14ac:dyDescent="0.2">
      <c r="A121" s="247"/>
      <c r="B121" s="227"/>
      <c r="C121" s="266" t="s">
        <v>347</v>
      </c>
      <c r="D121" s="262"/>
      <c r="E121" s="264">
        <v>1.01</v>
      </c>
      <c r="F121" s="234"/>
      <c r="G121" s="234"/>
      <c r="H121" s="235"/>
      <c r="I121" s="249"/>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row>
    <row r="122" spans="1:60" x14ac:dyDescent="0.2">
      <c r="A122" s="245" t="s">
        <v>177</v>
      </c>
      <c r="B122" s="225" t="s">
        <v>145</v>
      </c>
      <c r="C122" s="237" t="s">
        <v>146</v>
      </c>
      <c r="D122" s="228"/>
      <c r="E122" s="230"/>
      <c r="F122" s="330">
        <f>SUM(G123:G143)</f>
        <v>0</v>
      </c>
      <c r="G122" s="331"/>
      <c r="H122" s="232"/>
      <c r="I122" s="248"/>
      <c r="AE122" t="s">
        <v>178</v>
      </c>
    </row>
    <row r="123" spans="1:60" outlineLevel="1" x14ac:dyDescent="0.2">
      <c r="A123" s="247"/>
      <c r="B123" s="343" t="s">
        <v>348</v>
      </c>
      <c r="C123" s="344"/>
      <c r="D123" s="345"/>
      <c r="E123" s="346"/>
      <c r="F123" s="347"/>
      <c r="G123" s="348"/>
      <c r="H123" s="235"/>
      <c r="I123" s="249"/>
      <c r="J123" s="213"/>
      <c r="K123" s="213"/>
      <c r="L123" s="213"/>
      <c r="M123" s="213"/>
      <c r="N123" s="213"/>
      <c r="O123" s="213"/>
      <c r="P123" s="213"/>
      <c r="Q123" s="213"/>
      <c r="R123" s="213"/>
      <c r="S123" s="213"/>
      <c r="T123" s="213"/>
      <c r="U123" s="213"/>
      <c r="V123" s="213"/>
      <c r="W123" s="213"/>
      <c r="X123" s="213"/>
      <c r="Y123" s="213"/>
      <c r="Z123" s="213"/>
      <c r="AA123" s="213"/>
      <c r="AB123" s="213"/>
      <c r="AC123" s="213">
        <v>0</v>
      </c>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row>
    <row r="124" spans="1:60" outlineLevel="1" x14ac:dyDescent="0.2">
      <c r="A124" s="247"/>
      <c r="B124" s="337" t="s">
        <v>314</v>
      </c>
      <c r="C124" s="338"/>
      <c r="D124" s="339"/>
      <c r="E124" s="340"/>
      <c r="F124" s="341"/>
      <c r="G124" s="342"/>
      <c r="H124" s="235"/>
      <c r="I124" s="249"/>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t="s">
        <v>228</v>
      </c>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row>
    <row r="125" spans="1:60" outlineLevel="1" x14ac:dyDescent="0.2">
      <c r="A125" s="246">
        <v>24</v>
      </c>
      <c r="B125" s="226" t="s">
        <v>349</v>
      </c>
      <c r="C125" s="238" t="s">
        <v>350</v>
      </c>
      <c r="D125" s="229" t="s">
        <v>222</v>
      </c>
      <c r="E125" s="231">
        <v>293.23</v>
      </c>
      <c r="F125" s="233"/>
      <c r="G125" s="234">
        <f>ROUND(E125*F125,2)</f>
        <v>0</v>
      </c>
      <c r="H125" s="235" t="s">
        <v>317</v>
      </c>
      <c r="I125" s="249" t="s">
        <v>182</v>
      </c>
      <c r="J125" s="213"/>
      <c r="K125" s="213"/>
      <c r="L125" s="213"/>
      <c r="M125" s="213"/>
      <c r="N125" s="213"/>
      <c r="O125" s="213"/>
      <c r="P125" s="213"/>
      <c r="Q125" s="213"/>
      <c r="R125" s="213"/>
      <c r="S125" s="213"/>
      <c r="T125" s="213"/>
      <c r="U125" s="213"/>
      <c r="V125" s="213"/>
      <c r="W125" s="213"/>
      <c r="X125" s="213"/>
      <c r="Y125" s="213"/>
      <c r="Z125" s="213"/>
      <c r="AA125" s="213"/>
      <c r="AB125" s="213"/>
      <c r="AC125" s="213"/>
      <c r="AD125" s="213"/>
      <c r="AE125" s="213" t="s">
        <v>233</v>
      </c>
      <c r="AF125" s="213"/>
      <c r="AG125" s="213"/>
      <c r="AH125" s="213"/>
      <c r="AI125" s="213"/>
      <c r="AJ125" s="213"/>
      <c r="AK125" s="213"/>
      <c r="AL125" s="213"/>
      <c r="AM125" s="213">
        <v>21</v>
      </c>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row>
    <row r="126" spans="1:60" outlineLevel="1" x14ac:dyDescent="0.2">
      <c r="A126" s="247"/>
      <c r="B126" s="227"/>
      <c r="C126" s="266" t="s">
        <v>351</v>
      </c>
      <c r="D126" s="262"/>
      <c r="E126" s="264">
        <v>293.23</v>
      </c>
      <c r="F126" s="234"/>
      <c r="G126" s="234"/>
      <c r="H126" s="235"/>
      <c r="I126" s="249"/>
      <c r="J126" s="213"/>
      <c r="K126" s="213"/>
      <c r="L126" s="213"/>
      <c r="M126" s="213"/>
      <c r="N126" s="213"/>
      <c r="O126" s="213"/>
      <c r="P126" s="213"/>
      <c r="Q126" s="213"/>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row>
    <row r="127" spans="1:60" outlineLevel="1" x14ac:dyDescent="0.2">
      <c r="A127" s="247"/>
      <c r="B127" s="337" t="s">
        <v>352</v>
      </c>
      <c r="C127" s="338"/>
      <c r="D127" s="339"/>
      <c r="E127" s="340"/>
      <c r="F127" s="341"/>
      <c r="G127" s="342"/>
      <c r="H127" s="235"/>
      <c r="I127" s="249"/>
      <c r="J127" s="213"/>
      <c r="K127" s="213"/>
      <c r="L127" s="213"/>
      <c r="M127" s="213"/>
      <c r="N127" s="213"/>
      <c r="O127" s="213"/>
      <c r="P127" s="213"/>
      <c r="Q127" s="213"/>
      <c r="R127" s="213"/>
      <c r="S127" s="213"/>
      <c r="T127" s="213"/>
      <c r="U127" s="213"/>
      <c r="V127" s="213"/>
      <c r="W127" s="213"/>
      <c r="X127" s="213"/>
      <c r="Y127" s="213"/>
      <c r="Z127" s="213"/>
      <c r="AA127" s="213"/>
      <c r="AB127" s="213"/>
      <c r="AC127" s="213">
        <v>0</v>
      </c>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row>
    <row r="128" spans="1:60" outlineLevel="1" x14ac:dyDescent="0.2">
      <c r="A128" s="247"/>
      <c r="B128" s="337" t="s">
        <v>314</v>
      </c>
      <c r="C128" s="338"/>
      <c r="D128" s="339"/>
      <c r="E128" s="340"/>
      <c r="F128" s="341"/>
      <c r="G128" s="342"/>
      <c r="H128" s="235"/>
      <c r="I128" s="249"/>
      <c r="J128" s="213"/>
      <c r="K128" s="213"/>
      <c r="L128" s="213"/>
      <c r="M128" s="213"/>
      <c r="N128" s="213"/>
      <c r="O128" s="213"/>
      <c r="P128" s="213"/>
      <c r="Q128" s="213"/>
      <c r="R128" s="213"/>
      <c r="S128" s="213"/>
      <c r="T128" s="213"/>
      <c r="U128" s="213"/>
      <c r="V128" s="213"/>
      <c r="W128" s="213"/>
      <c r="X128" s="213"/>
      <c r="Y128" s="213"/>
      <c r="Z128" s="213"/>
      <c r="AA128" s="213"/>
      <c r="AB128" s="213"/>
      <c r="AC128" s="213"/>
      <c r="AD128" s="213"/>
      <c r="AE128" s="213" t="s">
        <v>228</v>
      </c>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row>
    <row r="129" spans="1:60" outlineLevel="1" x14ac:dyDescent="0.2">
      <c r="A129" s="246">
        <v>25</v>
      </c>
      <c r="B129" s="226" t="s">
        <v>353</v>
      </c>
      <c r="C129" s="238" t="s">
        <v>354</v>
      </c>
      <c r="D129" s="229" t="s">
        <v>333</v>
      </c>
      <c r="E129" s="231">
        <v>28.435829999999999</v>
      </c>
      <c r="F129" s="233"/>
      <c r="G129" s="234">
        <f>ROUND(E129*F129,2)</f>
        <v>0</v>
      </c>
      <c r="H129" s="235" t="s">
        <v>317</v>
      </c>
      <c r="I129" s="249" t="s">
        <v>182</v>
      </c>
      <c r="J129" s="213"/>
      <c r="K129" s="213"/>
      <c r="L129" s="213"/>
      <c r="M129" s="213"/>
      <c r="N129" s="213"/>
      <c r="O129" s="213"/>
      <c r="P129" s="213"/>
      <c r="Q129" s="213"/>
      <c r="R129" s="213"/>
      <c r="S129" s="213"/>
      <c r="T129" s="213"/>
      <c r="U129" s="213"/>
      <c r="V129" s="213"/>
      <c r="W129" s="213"/>
      <c r="X129" s="213"/>
      <c r="Y129" s="213"/>
      <c r="Z129" s="213"/>
      <c r="AA129" s="213"/>
      <c r="AB129" s="213"/>
      <c r="AC129" s="213"/>
      <c r="AD129" s="213"/>
      <c r="AE129" s="213" t="s">
        <v>233</v>
      </c>
      <c r="AF129" s="213"/>
      <c r="AG129" s="213"/>
      <c r="AH129" s="213"/>
      <c r="AI129" s="213"/>
      <c r="AJ129" s="213"/>
      <c r="AK129" s="213"/>
      <c r="AL129" s="213"/>
      <c r="AM129" s="213">
        <v>21</v>
      </c>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row>
    <row r="130" spans="1:60" outlineLevel="1" x14ac:dyDescent="0.2">
      <c r="A130" s="247"/>
      <c r="B130" s="227"/>
      <c r="C130" s="266" t="s">
        <v>355</v>
      </c>
      <c r="D130" s="262"/>
      <c r="E130" s="264">
        <v>24.435829999999999</v>
      </c>
      <c r="F130" s="234"/>
      <c r="G130" s="234"/>
      <c r="H130" s="235"/>
      <c r="I130" s="249"/>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row>
    <row r="131" spans="1:60" outlineLevel="1" x14ac:dyDescent="0.2">
      <c r="A131" s="247"/>
      <c r="B131" s="227"/>
      <c r="C131" s="266" t="s">
        <v>356</v>
      </c>
      <c r="D131" s="262"/>
      <c r="E131" s="264">
        <v>3</v>
      </c>
      <c r="F131" s="234"/>
      <c r="G131" s="234"/>
      <c r="H131" s="235"/>
      <c r="I131" s="249"/>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row>
    <row r="132" spans="1:60" outlineLevel="1" x14ac:dyDescent="0.2">
      <c r="A132" s="247"/>
      <c r="B132" s="227"/>
      <c r="C132" s="266" t="s">
        <v>357</v>
      </c>
      <c r="D132" s="262"/>
      <c r="E132" s="264">
        <v>1</v>
      </c>
      <c r="F132" s="234"/>
      <c r="G132" s="234"/>
      <c r="H132" s="235"/>
      <c r="I132" s="249"/>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row>
    <row r="133" spans="1:60" outlineLevel="1" x14ac:dyDescent="0.2">
      <c r="A133" s="246">
        <v>26</v>
      </c>
      <c r="B133" s="226" t="s">
        <v>358</v>
      </c>
      <c r="C133" s="238" t="s">
        <v>359</v>
      </c>
      <c r="D133" s="229" t="s">
        <v>360</v>
      </c>
      <c r="E133" s="231">
        <v>2</v>
      </c>
      <c r="F133" s="233"/>
      <c r="G133" s="234">
        <f>ROUND(E133*F133,2)</f>
        <v>0</v>
      </c>
      <c r="H133" s="235"/>
      <c r="I133" s="249" t="s">
        <v>361</v>
      </c>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t="s">
        <v>183</v>
      </c>
      <c r="AF133" s="213"/>
      <c r="AG133" s="213"/>
      <c r="AH133" s="213"/>
      <c r="AI133" s="213"/>
      <c r="AJ133" s="213"/>
      <c r="AK133" s="213"/>
      <c r="AL133" s="213"/>
      <c r="AM133" s="213">
        <v>21</v>
      </c>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row>
    <row r="134" spans="1:60" outlineLevel="1" x14ac:dyDescent="0.2">
      <c r="A134" s="246">
        <v>27</v>
      </c>
      <c r="B134" s="226" t="s">
        <v>362</v>
      </c>
      <c r="C134" s="238" t="s">
        <v>363</v>
      </c>
      <c r="D134" s="229" t="s">
        <v>333</v>
      </c>
      <c r="E134" s="231">
        <v>1.0149999999999999</v>
      </c>
      <c r="F134" s="233"/>
      <c r="G134" s="234">
        <f>ROUND(E134*F134,2)</f>
        <v>0</v>
      </c>
      <c r="H134" s="235" t="s">
        <v>308</v>
      </c>
      <c r="I134" s="249" t="s">
        <v>182</v>
      </c>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t="s">
        <v>183</v>
      </c>
      <c r="AF134" s="213"/>
      <c r="AG134" s="213"/>
      <c r="AH134" s="213"/>
      <c r="AI134" s="213"/>
      <c r="AJ134" s="213"/>
      <c r="AK134" s="213"/>
      <c r="AL134" s="213"/>
      <c r="AM134" s="213">
        <v>21</v>
      </c>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row>
    <row r="135" spans="1:60" outlineLevel="1" x14ac:dyDescent="0.2">
      <c r="A135" s="247"/>
      <c r="B135" s="227"/>
      <c r="C135" s="266" t="s">
        <v>364</v>
      </c>
      <c r="D135" s="262"/>
      <c r="E135" s="264">
        <v>1.0149999999999999</v>
      </c>
      <c r="F135" s="234"/>
      <c r="G135" s="234"/>
      <c r="H135" s="235"/>
      <c r="I135" s="249"/>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row>
    <row r="136" spans="1:60" ht="22.5" outlineLevel="1" x14ac:dyDescent="0.2">
      <c r="A136" s="246">
        <v>28</v>
      </c>
      <c r="B136" s="226" t="s">
        <v>365</v>
      </c>
      <c r="C136" s="238" t="s">
        <v>366</v>
      </c>
      <c r="D136" s="229" t="s">
        <v>222</v>
      </c>
      <c r="E136" s="231">
        <v>297.62844999999999</v>
      </c>
      <c r="F136" s="233"/>
      <c r="G136" s="234">
        <f>ROUND(E136*F136,2)</f>
        <v>0</v>
      </c>
      <c r="H136" s="235" t="s">
        <v>308</v>
      </c>
      <c r="I136" s="249" t="s">
        <v>182</v>
      </c>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t="s">
        <v>183</v>
      </c>
      <c r="AF136" s="213"/>
      <c r="AG136" s="213"/>
      <c r="AH136" s="213"/>
      <c r="AI136" s="213"/>
      <c r="AJ136" s="213"/>
      <c r="AK136" s="213"/>
      <c r="AL136" s="213"/>
      <c r="AM136" s="213">
        <v>21</v>
      </c>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row>
    <row r="137" spans="1:60" outlineLevel="1" x14ac:dyDescent="0.2">
      <c r="A137" s="247"/>
      <c r="B137" s="227"/>
      <c r="C137" s="266" t="s">
        <v>367</v>
      </c>
      <c r="D137" s="262"/>
      <c r="E137" s="264">
        <v>297.62844999999999</v>
      </c>
      <c r="F137" s="234"/>
      <c r="G137" s="234"/>
      <c r="H137" s="235"/>
      <c r="I137" s="249"/>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row>
    <row r="138" spans="1:60" outlineLevel="1" x14ac:dyDescent="0.2">
      <c r="A138" s="246">
        <v>29</v>
      </c>
      <c r="B138" s="226" t="s">
        <v>368</v>
      </c>
      <c r="C138" s="238" t="s">
        <v>369</v>
      </c>
      <c r="D138" s="229" t="s">
        <v>333</v>
      </c>
      <c r="E138" s="231">
        <v>1.0149999999999999</v>
      </c>
      <c r="F138" s="233"/>
      <c r="G138" s="234">
        <f>ROUND(E138*F138,2)</f>
        <v>0</v>
      </c>
      <c r="H138" s="235" t="s">
        <v>308</v>
      </c>
      <c r="I138" s="249" t="s">
        <v>182</v>
      </c>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t="s">
        <v>183</v>
      </c>
      <c r="AF138" s="213"/>
      <c r="AG138" s="213"/>
      <c r="AH138" s="213"/>
      <c r="AI138" s="213"/>
      <c r="AJ138" s="213"/>
      <c r="AK138" s="213"/>
      <c r="AL138" s="213"/>
      <c r="AM138" s="213">
        <v>21</v>
      </c>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row>
    <row r="139" spans="1:60" outlineLevel="1" x14ac:dyDescent="0.2">
      <c r="A139" s="247"/>
      <c r="B139" s="227"/>
      <c r="C139" s="266" t="s">
        <v>370</v>
      </c>
      <c r="D139" s="262"/>
      <c r="E139" s="264">
        <v>1.0149999999999999</v>
      </c>
      <c r="F139" s="234"/>
      <c r="G139" s="234"/>
      <c r="H139" s="235"/>
      <c r="I139" s="249"/>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row>
    <row r="140" spans="1:60" outlineLevel="1" x14ac:dyDescent="0.2">
      <c r="A140" s="246">
        <v>30</v>
      </c>
      <c r="B140" s="226" t="s">
        <v>371</v>
      </c>
      <c r="C140" s="238" t="s">
        <v>372</v>
      </c>
      <c r="D140" s="229" t="s">
        <v>333</v>
      </c>
      <c r="E140" s="231">
        <v>2.0299999999999998</v>
      </c>
      <c r="F140" s="233"/>
      <c r="G140" s="234">
        <f>ROUND(E140*F140,2)</f>
        <v>0</v>
      </c>
      <c r="H140" s="235" t="s">
        <v>308</v>
      </c>
      <c r="I140" s="249" t="s">
        <v>182</v>
      </c>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t="s">
        <v>183</v>
      </c>
      <c r="AF140" s="213"/>
      <c r="AG140" s="213"/>
      <c r="AH140" s="213"/>
      <c r="AI140" s="213"/>
      <c r="AJ140" s="213"/>
      <c r="AK140" s="213"/>
      <c r="AL140" s="213"/>
      <c r="AM140" s="213">
        <v>21</v>
      </c>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row>
    <row r="141" spans="1:60" outlineLevel="1" x14ac:dyDescent="0.2">
      <c r="A141" s="247"/>
      <c r="B141" s="227"/>
      <c r="C141" s="266" t="s">
        <v>373</v>
      </c>
      <c r="D141" s="262"/>
      <c r="E141" s="264">
        <v>2.0299999999999998</v>
      </c>
      <c r="F141" s="234"/>
      <c r="G141" s="234"/>
      <c r="H141" s="235"/>
      <c r="I141" s="249"/>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row>
    <row r="142" spans="1:60" outlineLevel="1" x14ac:dyDescent="0.2">
      <c r="A142" s="246">
        <v>31</v>
      </c>
      <c r="B142" s="226" t="s">
        <v>374</v>
      </c>
      <c r="C142" s="238" t="s">
        <v>375</v>
      </c>
      <c r="D142" s="229" t="s">
        <v>333</v>
      </c>
      <c r="E142" s="231">
        <v>24.80237</v>
      </c>
      <c r="F142" s="233"/>
      <c r="G142" s="234">
        <f>ROUND(E142*F142,2)</f>
        <v>0</v>
      </c>
      <c r="H142" s="235" t="s">
        <v>308</v>
      </c>
      <c r="I142" s="249" t="s">
        <v>182</v>
      </c>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t="s">
        <v>183</v>
      </c>
      <c r="AF142" s="213"/>
      <c r="AG142" s="213"/>
      <c r="AH142" s="213"/>
      <c r="AI142" s="213"/>
      <c r="AJ142" s="213"/>
      <c r="AK142" s="213"/>
      <c r="AL142" s="213"/>
      <c r="AM142" s="213">
        <v>21</v>
      </c>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row>
    <row r="143" spans="1:60" outlineLevel="1" x14ac:dyDescent="0.2">
      <c r="A143" s="247"/>
      <c r="B143" s="227"/>
      <c r="C143" s="266" t="s">
        <v>376</v>
      </c>
      <c r="D143" s="262"/>
      <c r="E143" s="264">
        <v>24.80237</v>
      </c>
      <c r="F143" s="234"/>
      <c r="G143" s="234"/>
      <c r="H143" s="235"/>
      <c r="I143" s="249"/>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row>
    <row r="144" spans="1:60" x14ac:dyDescent="0.2">
      <c r="A144" s="245" t="s">
        <v>177</v>
      </c>
      <c r="B144" s="225" t="s">
        <v>147</v>
      </c>
      <c r="C144" s="237" t="s">
        <v>148</v>
      </c>
      <c r="D144" s="228"/>
      <c r="E144" s="230"/>
      <c r="F144" s="330">
        <f>SUM(G145:G185)</f>
        <v>0</v>
      </c>
      <c r="G144" s="331"/>
      <c r="H144" s="232"/>
      <c r="I144" s="248"/>
      <c r="AE144" t="s">
        <v>178</v>
      </c>
    </row>
    <row r="145" spans="1:60" outlineLevel="1" x14ac:dyDescent="0.2">
      <c r="A145" s="247"/>
      <c r="B145" s="343" t="s">
        <v>377</v>
      </c>
      <c r="C145" s="344"/>
      <c r="D145" s="345"/>
      <c r="E145" s="346"/>
      <c r="F145" s="347"/>
      <c r="G145" s="348"/>
      <c r="H145" s="235"/>
      <c r="I145" s="249"/>
      <c r="J145" s="213"/>
      <c r="K145" s="213"/>
      <c r="L145" s="213"/>
      <c r="M145" s="213"/>
      <c r="N145" s="213"/>
      <c r="O145" s="213"/>
      <c r="P145" s="213"/>
      <c r="Q145" s="213"/>
      <c r="R145" s="213"/>
      <c r="S145" s="213"/>
      <c r="T145" s="213"/>
      <c r="U145" s="213"/>
      <c r="V145" s="213"/>
      <c r="W145" s="213"/>
      <c r="X145" s="213"/>
      <c r="Y145" s="213"/>
      <c r="Z145" s="213"/>
      <c r="AA145" s="213"/>
      <c r="AB145" s="213"/>
      <c r="AC145" s="213">
        <v>0</v>
      </c>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row>
    <row r="146" spans="1:60" ht="22.5" outlineLevel="1" x14ac:dyDescent="0.2">
      <c r="A146" s="246">
        <v>32</v>
      </c>
      <c r="B146" s="226" t="s">
        <v>378</v>
      </c>
      <c r="C146" s="238" t="s">
        <v>379</v>
      </c>
      <c r="D146" s="229" t="s">
        <v>333</v>
      </c>
      <c r="E146" s="231">
        <v>5</v>
      </c>
      <c r="F146" s="233"/>
      <c r="G146" s="234">
        <f>ROUND(E146*F146,2)</f>
        <v>0</v>
      </c>
      <c r="H146" s="235" t="s">
        <v>317</v>
      </c>
      <c r="I146" s="249" t="s">
        <v>182</v>
      </c>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t="s">
        <v>233</v>
      </c>
      <c r="AF146" s="213"/>
      <c r="AG146" s="213"/>
      <c r="AH146" s="213"/>
      <c r="AI146" s="213"/>
      <c r="AJ146" s="213"/>
      <c r="AK146" s="213"/>
      <c r="AL146" s="213"/>
      <c r="AM146" s="213">
        <v>21</v>
      </c>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row>
    <row r="147" spans="1:60" outlineLevel="1" x14ac:dyDescent="0.2">
      <c r="A147" s="247"/>
      <c r="B147" s="227"/>
      <c r="C147" s="266" t="s">
        <v>380</v>
      </c>
      <c r="D147" s="262"/>
      <c r="E147" s="264">
        <v>5</v>
      </c>
      <c r="F147" s="234"/>
      <c r="G147" s="234"/>
      <c r="H147" s="235"/>
      <c r="I147" s="249"/>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row>
    <row r="148" spans="1:60" outlineLevel="1" x14ac:dyDescent="0.2">
      <c r="A148" s="246">
        <v>33</v>
      </c>
      <c r="B148" s="226" t="s">
        <v>381</v>
      </c>
      <c r="C148" s="238" t="s">
        <v>382</v>
      </c>
      <c r="D148" s="229" t="s">
        <v>333</v>
      </c>
      <c r="E148" s="231">
        <v>1</v>
      </c>
      <c r="F148" s="233"/>
      <c r="G148" s="234">
        <f>ROUND(E148*F148,2)</f>
        <v>0</v>
      </c>
      <c r="H148" s="235" t="s">
        <v>317</v>
      </c>
      <c r="I148" s="249" t="s">
        <v>182</v>
      </c>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t="s">
        <v>233</v>
      </c>
      <c r="AF148" s="213"/>
      <c r="AG148" s="213"/>
      <c r="AH148" s="213"/>
      <c r="AI148" s="213"/>
      <c r="AJ148" s="213"/>
      <c r="AK148" s="213"/>
      <c r="AL148" s="213"/>
      <c r="AM148" s="213">
        <v>21</v>
      </c>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row>
    <row r="149" spans="1:60" outlineLevel="1" x14ac:dyDescent="0.2">
      <c r="A149" s="247"/>
      <c r="B149" s="227"/>
      <c r="C149" s="266" t="s">
        <v>383</v>
      </c>
      <c r="D149" s="262"/>
      <c r="E149" s="264">
        <v>1</v>
      </c>
      <c r="F149" s="234"/>
      <c r="G149" s="234"/>
      <c r="H149" s="235"/>
      <c r="I149" s="249"/>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row>
    <row r="150" spans="1:60" outlineLevel="1" x14ac:dyDescent="0.2">
      <c r="A150" s="247"/>
      <c r="B150" s="337" t="s">
        <v>384</v>
      </c>
      <c r="C150" s="338"/>
      <c r="D150" s="339"/>
      <c r="E150" s="340"/>
      <c r="F150" s="341"/>
      <c r="G150" s="342"/>
      <c r="H150" s="235"/>
      <c r="I150" s="249"/>
      <c r="J150" s="213"/>
      <c r="K150" s="213"/>
      <c r="L150" s="213"/>
      <c r="M150" s="213"/>
      <c r="N150" s="213"/>
      <c r="O150" s="213"/>
      <c r="P150" s="213"/>
      <c r="Q150" s="213"/>
      <c r="R150" s="213"/>
      <c r="S150" s="213"/>
      <c r="T150" s="213"/>
      <c r="U150" s="213"/>
      <c r="V150" s="213"/>
      <c r="W150" s="213"/>
      <c r="X150" s="213"/>
      <c r="Y150" s="213"/>
      <c r="Z150" s="213"/>
      <c r="AA150" s="213"/>
      <c r="AB150" s="213"/>
      <c r="AC150" s="213">
        <v>0</v>
      </c>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row>
    <row r="151" spans="1:60" outlineLevel="1" x14ac:dyDescent="0.2">
      <c r="A151" s="247"/>
      <c r="B151" s="337" t="s">
        <v>385</v>
      </c>
      <c r="C151" s="338"/>
      <c r="D151" s="339"/>
      <c r="E151" s="340"/>
      <c r="F151" s="341"/>
      <c r="G151" s="342"/>
      <c r="H151" s="235"/>
      <c r="I151" s="249"/>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t="s">
        <v>228</v>
      </c>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row>
    <row r="152" spans="1:60" outlineLevel="1" x14ac:dyDescent="0.2">
      <c r="A152" s="246">
        <v>34</v>
      </c>
      <c r="B152" s="226" t="s">
        <v>386</v>
      </c>
      <c r="C152" s="238" t="s">
        <v>387</v>
      </c>
      <c r="D152" s="229" t="s">
        <v>222</v>
      </c>
      <c r="E152" s="231">
        <v>293.23</v>
      </c>
      <c r="F152" s="233"/>
      <c r="G152" s="234">
        <f>ROUND(E152*F152,2)</f>
        <v>0</v>
      </c>
      <c r="H152" s="235" t="s">
        <v>317</v>
      </c>
      <c r="I152" s="249" t="s">
        <v>182</v>
      </c>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t="s">
        <v>233</v>
      </c>
      <c r="AF152" s="213"/>
      <c r="AG152" s="213"/>
      <c r="AH152" s="213"/>
      <c r="AI152" s="213"/>
      <c r="AJ152" s="213"/>
      <c r="AK152" s="213"/>
      <c r="AL152" s="213"/>
      <c r="AM152" s="213">
        <v>21</v>
      </c>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row>
    <row r="153" spans="1:60" outlineLevel="1" x14ac:dyDescent="0.2">
      <c r="A153" s="247"/>
      <c r="B153" s="227"/>
      <c r="C153" s="266" t="s">
        <v>351</v>
      </c>
      <c r="D153" s="262"/>
      <c r="E153" s="264">
        <v>293.23</v>
      </c>
      <c r="F153" s="234"/>
      <c r="G153" s="234"/>
      <c r="H153" s="235"/>
      <c r="I153" s="249"/>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row>
    <row r="154" spans="1:60" outlineLevel="1" x14ac:dyDescent="0.2">
      <c r="A154" s="247"/>
      <c r="B154" s="337" t="s">
        <v>388</v>
      </c>
      <c r="C154" s="338"/>
      <c r="D154" s="339"/>
      <c r="E154" s="340"/>
      <c r="F154" s="341"/>
      <c r="G154" s="342"/>
      <c r="H154" s="235"/>
      <c r="I154" s="249"/>
      <c r="J154" s="213"/>
      <c r="K154" s="213"/>
      <c r="L154" s="213"/>
      <c r="M154" s="213"/>
      <c r="N154" s="213"/>
      <c r="O154" s="213"/>
      <c r="P154" s="213"/>
      <c r="Q154" s="213"/>
      <c r="R154" s="213"/>
      <c r="S154" s="213"/>
      <c r="T154" s="213"/>
      <c r="U154" s="213"/>
      <c r="V154" s="213"/>
      <c r="W154" s="213"/>
      <c r="X154" s="213"/>
      <c r="Y154" s="213"/>
      <c r="Z154" s="213"/>
      <c r="AA154" s="213"/>
      <c r="AB154" s="213"/>
      <c r="AC154" s="213">
        <v>0</v>
      </c>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row>
    <row r="155" spans="1:60" ht="22.5" outlineLevel="1" x14ac:dyDescent="0.2">
      <c r="A155" s="247"/>
      <c r="B155" s="337" t="s">
        <v>389</v>
      </c>
      <c r="C155" s="338"/>
      <c r="D155" s="339"/>
      <c r="E155" s="340"/>
      <c r="F155" s="341"/>
      <c r="G155" s="342"/>
      <c r="H155" s="235"/>
      <c r="I155" s="249"/>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t="s">
        <v>228</v>
      </c>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8" t="str">
        <f>B155</f>
        <v>montáž a demontáž výrobků nebo dílců pro zabezpečení dvou konců zkoušeného úseku potrubí pro jakýkoliv způsob zabezpečení,  montáž a demontáž koncových tvarovek, montáž zaslepovací příruby, zaslepení odboček pro hydranty, vzdušníky a jiné armatury a odbočky pro odbočující řady,</v>
      </c>
      <c r="BA155" s="213"/>
      <c r="BB155" s="213"/>
      <c r="BC155" s="213"/>
      <c r="BD155" s="213"/>
      <c r="BE155" s="213"/>
      <c r="BF155" s="213"/>
      <c r="BG155" s="213"/>
      <c r="BH155" s="213"/>
    </row>
    <row r="156" spans="1:60" outlineLevel="1" x14ac:dyDescent="0.2">
      <c r="A156" s="246">
        <v>35</v>
      </c>
      <c r="B156" s="226" t="s">
        <v>390</v>
      </c>
      <c r="C156" s="238" t="s">
        <v>391</v>
      </c>
      <c r="D156" s="229" t="s">
        <v>392</v>
      </c>
      <c r="E156" s="231">
        <v>1</v>
      </c>
      <c r="F156" s="233"/>
      <c r="G156" s="234">
        <f>ROUND(E156*F156,2)</f>
        <v>0</v>
      </c>
      <c r="H156" s="235" t="s">
        <v>317</v>
      </c>
      <c r="I156" s="249" t="s">
        <v>182</v>
      </c>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t="s">
        <v>233</v>
      </c>
      <c r="AF156" s="213"/>
      <c r="AG156" s="213"/>
      <c r="AH156" s="213"/>
      <c r="AI156" s="213"/>
      <c r="AJ156" s="213"/>
      <c r="AK156" s="213"/>
      <c r="AL156" s="213"/>
      <c r="AM156" s="213">
        <v>21</v>
      </c>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row>
    <row r="157" spans="1:60" outlineLevel="1" x14ac:dyDescent="0.2">
      <c r="A157" s="247"/>
      <c r="B157" s="337" t="s">
        <v>393</v>
      </c>
      <c r="C157" s="338"/>
      <c r="D157" s="339"/>
      <c r="E157" s="340"/>
      <c r="F157" s="341"/>
      <c r="G157" s="342"/>
      <c r="H157" s="235"/>
      <c r="I157" s="249"/>
      <c r="J157" s="213"/>
      <c r="K157" s="213"/>
      <c r="L157" s="213"/>
      <c r="M157" s="213"/>
      <c r="N157" s="213"/>
      <c r="O157" s="213"/>
      <c r="P157" s="213"/>
      <c r="Q157" s="213"/>
      <c r="R157" s="213"/>
      <c r="S157" s="213"/>
      <c r="T157" s="213"/>
      <c r="U157" s="213"/>
      <c r="V157" s="213"/>
      <c r="W157" s="213"/>
      <c r="X157" s="213"/>
      <c r="Y157" s="213"/>
      <c r="Z157" s="213"/>
      <c r="AA157" s="213"/>
      <c r="AB157" s="213"/>
      <c r="AC157" s="213">
        <v>0</v>
      </c>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row>
    <row r="158" spans="1:60" outlineLevel="1" x14ac:dyDescent="0.2">
      <c r="A158" s="247"/>
      <c r="B158" s="337" t="s">
        <v>394</v>
      </c>
      <c r="C158" s="338"/>
      <c r="D158" s="339"/>
      <c r="E158" s="340"/>
      <c r="F158" s="341"/>
      <c r="G158" s="342"/>
      <c r="H158" s="235"/>
      <c r="I158" s="249"/>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t="s">
        <v>228</v>
      </c>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row>
    <row r="159" spans="1:60" outlineLevel="1" x14ac:dyDescent="0.2">
      <c r="A159" s="246">
        <v>36</v>
      </c>
      <c r="B159" s="226" t="s">
        <v>395</v>
      </c>
      <c r="C159" s="238" t="s">
        <v>396</v>
      </c>
      <c r="D159" s="229" t="s">
        <v>222</v>
      </c>
      <c r="E159" s="231">
        <v>293.23</v>
      </c>
      <c r="F159" s="233"/>
      <c r="G159" s="234">
        <f>ROUND(E159*F159,2)</f>
        <v>0</v>
      </c>
      <c r="H159" s="235" t="s">
        <v>317</v>
      </c>
      <c r="I159" s="249" t="s">
        <v>182</v>
      </c>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t="s">
        <v>233</v>
      </c>
      <c r="AF159" s="213"/>
      <c r="AG159" s="213"/>
      <c r="AH159" s="213"/>
      <c r="AI159" s="213"/>
      <c r="AJ159" s="213"/>
      <c r="AK159" s="213"/>
      <c r="AL159" s="213"/>
      <c r="AM159" s="213">
        <v>21</v>
      </c>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row>
    <row r="160" spans="1:60" outlineLevel="1" x14ac:dyDescent="0.2">
      <c r="A160" s="247"/>
      <c r="B160" s="227"/>
      <c r="C160" s="266" t="s">
        <v>351</v>
      </c>
      <c r="D160" s="262"/>
      <c r="E160" s="264">
        <v>293.23</v>
      </c>
      <c r="F160" s="234"/>
      <c r="G160" s="234"/>
      <c r="H160" s="235"/>
      <c r="I160" s="249"/>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row>
    <row r="161" spans="1:60" outlineLevel="1" x14ac:dyDescent="0.2">
      <c r="A161" s="247"/>
      <c r="B161" s="337" t="s">
        <v>397</v>
      </c>
      <c r="C161" s="338"/>
      <c r="D161" s="339"/>
      <c r="E161" s="340"/>
      <c r="F161" s="341"/>
      <c r="G161" s="342"/>
      <c r="H161" s="235"/>
      <c r="I161" s="249"/>
      <c r="J161" s="213"/>
      <c r="K161" s="213"/>
      <c r="L161" s="213"/>
      <c r="M161" s="213"/>
      <c r="N161" s="213"/>
      <c r="O161" s="213"/>
      <c r="P161" s="213"/>
      <c r="Q161" s="213"/>
      <c r="R161" s="213"/>
      <c r="S161" s="213"/>
      <c r="T161" s="213"/>
      <c r="U161" s="213"/>
      <c r="V161" s="213"/>
      <c r="W161" s="213"/>
      <c r="X161" s="213"/>
      <c r="Y161" s="213"/>
      <c r="Z161" s="213"/>
      <c r="AA161" s="213"/>
      <c r="AB161" s="213"/>
      <c r="AC161" s="213">
        <v>0</v>
      </c>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row>
    <row r="162" spans="1:60" outlineLevel="1" x14ac:dyDescent="0.2">
      <c r="A162" s="247"/>
      <c r="B162" s="337" t="s">
        <v>398</v>
      </c>
      <c r="C162" s="338"/>
      <c r="D162" s="339"/>
      <c r="E162" s="340"/>
      <c r="F162" s="341"/>
      <c r="G162" s="342"/>
      <c r="H162" s="235"/>
      <c r="I162" s="249"/>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t="s">
        <v>228</v>
      </c>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row>
    <row r="163" spans="1:60" outlineLevel="1" x14ac:dyDescent="0.2">
      <c r="A163" s="246">
        <v>37</v>
      </c>
      <c r="B163" s="226" t="s">
        <v>399</v>
      </c>
      <c r="C163" s="238" t="s">
        <v>400</v>
      </c>
      <c r="D163" s="229" t="s">
        <v>333</v>
      </c>
      <c r="E163" s="231">
        <v>5</v>
      </c>
      <c r="F163" s="233"/>
      <c r="G163" s="234">
        <f>ROUND(E163*F163,2)</f>
        <v>0</v>
      </c>
      <c r="H163" s="235" t="s">
        <v>317</v>
      </c>
      <c r="I163" s="249" t="s">
        <v>182</v>
      </c>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t="s">
        <v>233</v>
      </c>
      <c r="AF163" s="213"/>
      <c r="AG163" s="213"/>
      <c r="AH163" s="213"/>
      <c r="AI163" s="213"/>
      <c r="AJ163" s="213"/>
      <c r="AK163" s="213"/>
      <c r="AL163" s="213"/>
      <c r="AM163" s="213">
        <v>21</v>
      </c>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row>
    <row r="164" spans="1:60" outlineLevel="1" x14ac:dyDescent="0.2">
      <c r="A164" s="247"/>
      <c r="B164" s="227"/>
      <c r="C164" s="266" t="s">
        <v>380</v>
      </c>
      <c r="D164" s="262"/>
      <c r="E164" s="264">
        <v>5</v>
      </c>
      <c r="F164" s="234"/>
      <c r="G164" s="234"/>
      <c r="H164" s="235"/>
      <c r="I164" s="249"/>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row>
    <row r="165" spans="1:60" outlineLevel="1" x14ac:dyDescent="0.2">
      <c r="A165" s="246">
        <v>38</v>
      </c>
      <c r="B165" s="226" t="s">
        <v>401</v>
      </c>
      <c r="C165" s="238" t="s">
        <v>402</v>
      </c>
      <c r="D165" s="229" t="s">
        <v>333</v>
      </c>
      <c r="E165" s="231">
        <v>1</v>
      </c>
      <c r="F165" s="233"/>
      <c r="G165" s="234">
        <f>ROUND(E165*F165,2)</f>
        <v>0</v>
      </c>
      <c r="H165" s="235" t="s">
        <v>317</v>
      </c>
      <c r="I165" s="249" t="s">
        <v>182</v>
      </c>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t="s">
        <v>233</v>
      </c>
      <c r="AF165" s="213"/>
      <c r="AG165" s="213"/>
      <c r="AH165" s="213"/>
      <c r="AI165" s="213"/>
      <c r="AJ165" s="213"/>
      <c r="AK165" s="213"/>
      <c r="AL165" s="213"/>
      <c r="AM165" s="213">
        <v>21</v>
      </c>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row>
    <row r="166" spans="1:60" outlineLevel="1" x14ac:dyDescent="0.2">
      <c r="A166" s="247"/>
      <c r="B166" s="227"/>
      <c r="C166" s="266" t="s">
        <v>383</v>
      </c>
      <c r="D166" s="262"/>
      <c r="E166" s="264">
        <v>1</v>
      </c>
      <c r="F166" s="234"/>
      <c r="G166" s="234"/>
      <c r="H166" s="235"/>
      <c r="I166" s="249"/>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row>
    <row r="167" spans="1:60" outlineLevel="1" x14ac:dyDescent="0.2">
      <c r="A167" s="247"/>
      <c r="B167" s="337" t="s">
        <v>403</v>
      </c>
      <c r="C167" s="338"/>
      <c r="D167" s="339"/>
      <c r="E167" s="340"/>
      <c r="F167" s="341"/>
      <c r="G167" s="342"/>
      <c r="H167" s="235"/>
      <c r="I167" s="249"/>
      <c r="J167" s="213"/>
      <c r="K167" s="213"/>
      <c r="L167" s="213"/>
      <c r="M167" s="213"/>
      <c r="N167" s="213"/>
      <c r="O167" s="213"/>
      <c r="P167" s="213"/>
      <c r="Q167" s="213"/>
      <c r="R167" s="213"/>
      <c r="S167" s="213"/>
      <c r="T167" s="213"/>
      <c r="U167" s="213"/>
      <c r="V167" s="213"/>
      <c r="W167" s="213"/>
      <c r="X167" s="213"/>
      <c r="Y167" s="213"/>
      <c r="Z167" s="213"/>
      <c r="AA167" s="213"/>
      <c r="AB167" s="213"/>
      <c r="AC167" s="213">
        <v>0</v>
      </c>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row>
    <row r="168" spans="1:60" outlineLevel="1" x14ac:dyDescent="0.2">
      <c r="A168" s="246">
        <v>39</v>
      </c>
      <c r="B168" s="226" t="s">
        <v>404</v>
      </c>
      <c r="C168" s="238" t="s">
        <v>405</v>
      </c>
      <c r="D168" s="229" t="s">
        <v>333</v>
      </c>
      <c r="E168" s="231">
        <v>6</v>
      </c>
      <c r="F168" s="233"/>
      <c r="G168" s="234">
        <f>ROUND(E168*F168,2)</f>
        <v>0</v>
      </c>
      <c r="H168" s="235" t="s">
        <v>317</v>
      </c>
      <c r="I168" s="249" t="s">
        <v>182</v>
      </c>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t="s">
        <v>233</v>
      </c>
      <c r="AF168" s="213"/>
      <c r="AG168" s="213"/>
      <c r="AH168" s="213"/>
      <c r="AI168" s="213"/>
      <c r="AJ168" s="213"/>
      <c r="AK168" s="213"/>
      <c r="AL168" s="213"/>
      <c r="AM168" s="213">
        <v>21</v>
      </c>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row>
    <row r="169" spans="1:60" outlineLevel="1" x14ac:dyDescent="0.2">
      <c r="A169" s="247"/>
      <c r="B169" s="227"/>
      <c r="C169" s="317" t="s">
        <v>406</v>
      </c>
      <c r="D169" s="318"/>
      <c r="E169" s="319"/>
      <c r="F169" s="320"/>
      <c r="G169" s="321"/>
      <c r="H169" s="235"/>
      <c r="I169" s="249"/>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8" t="str">
        <f>C169</f>
        <v>Včetně dodání a připevnění tabulky a osazení sloupků.</v>
      </c>
      <c r="BB169" s="213"/>
      <c r="BC169" s="213"/>
      <c r="BD169" s="213"/>
      <c r="BE169" s="213"/>
      <c r="BF169" s="213"/>
      <c r="BG169" s="213"/>
      <c r="BH169" s="213"/>
    </row>
    <row r="170" spans="1:60" outlineLevel="1" x14ac:dyDescent="0.2">
      <c r="A170" s="247"/>
      <c r="B170" s="227"/>
      <c r="C170" s="266" t="s">
        <v>407</v>
      </c>
      <c r="D170" s="262"/>
      <c r="E170" s="264">
        <v>6</v>
      </c>
      <c r="F170" s="234"/>
      <c r="G170" s="234"/>
      <c r="H170" s="235"/>
      <c r="I170" s="249"/>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row>
    <row r="171" spans="1:60" outlineLevel="1" x14ac:dyDescent="0.2">
      <c r="A171" s="247"/>
      <c r="B171" s="337" t="s">
        <v>408</v>
      </c>
      <c r="C171" s="338"/>
      <c r="D171" s="339"/>
      <c r="E171" s="340"/>
      <c r="F171" s="341"/>
      <c r="G171" s="342"/>
      <c r="H171" s="235"/>
      <c r="I171" s="249"/>
      <c r="J171" s="213"/>
      <c r="K171" s="213"/>
      <c r="L171" s="213"/>
      <c r="M171" s="213"/>
      <c r="N171" s="213"/>
      <c r="O171" s="213"/>
      <c r="P171" s="213"/>
      <c r="Q171" s="213"/>
      <c r="R171" s="213"/>
      <c r="S171" s="213"/>
      <c r="T171" s="213"/>
      <c r="U171" s="213"/>
      <c r="V171" s="213"/>
      <c r="W171" s="213"/>
      <c r="X171" s="213"/>
      <c r="Y171" s="213"/>
      <c r="Z171" s="213"/>
      <c r="AA171" s="213"/>
      <c r="AB171" s="213"/>
      <c r="AC171" s="213">
        <v>0</v>
      </c>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row>
    <row r="172" spans="1:60" outlineLevel="1" x14ac:dyDescent="0.2">
      <c r="A172" s="246">
        <v>40</v>
      </c>
      <c r="B172" s="226" t="s">
        <v>409</v>
      </c>
      <c r="C172" s="238" t="s">
        <v>410</v>
      </c>
      <c r="D172" s="229" t="s">
        <v>222</v>
      </c>
      <c r="E172" s="231">
        <v>586.46</v>
      </c>
      <c r="F172" s="233"/>
      <c r="G172" s="234">
        <f>ROUND(E172*F172,2)</f>
        <v>0</v>
      </c>
      <c r="H172" s="235" t="s">
        <v>317</v>
      </c>
      <c r="I172" s="249" t="s">
        <v>182</v>
      </c>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t="s">
        <v>233</v>
      </c>
      <c r="AF172" s="213"/>
      <c r="AG172" s="213"/>
      <c r="AH172" s="213"/>
      <c r="AI172" s="213"/>
      <c r="AJ172" s="213"/>
      <c r="AK172" s="213"/>
      <c r="AL172" s="213"/>
      <c r="AM172" s="213">
        <v>21</v>
      </c>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row>
    <row r="173" spans="1:60" outlineLevel="1" x14ac:dyDescent="0.2">
      <c r="A173" s="247"/>
      <c r="B173" s="227"/>
      <c r="C173" s="266" t="s">
        <v>411</v>
      </c>
      <c r="D173" s="262"/>
      <c r="E173" s="264">
        <v>586.46</v>
      </c>
      <c r="F173" s="234"/>
      <c r="G173" s="234"/>
      <c r="H173" s="235"/>
      <c r="I173" s="249"/>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row>
    <row r="174" spans="1:60" ht="45" outlineLevel="1" x14ac:dyDescent="0.2">
      <c r="A174" s="246">
        <v>41</v>
      </c>
      <c r="B174" s="226" t="s">
        <v>412</v>
      </c>
      <c r="C174" s="238" t="s">
        <v>413</v>
      </c>
      <c r="D174" s="229" t="s">
        <v>333</v>
      </c>
      <c r="E174" s="231">
        <v>5.05</v>
      </c>
      <c r="F174" s="233"/>
      <c r="G174" s="234">
        <f>ROUND(E174*F174,2)</f>
        <v>0</v>
      </c>
      <c r="H174" s="235" t="s">
        <v>308</v>
      </c>
      <c r="I174" s="249" t="s">
        <v>182</v>
      </c>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t="s">
        <v>183</v>
      </c>
      <c r="AF174" s="213"/>
      <c r="AG174" s="213"/>
      <c r="AH174" s="213"/>
      <c r="AI174" s="213"/>
      <c r="AJ174" s="213"/>
      <c r="AK174" s="213"/>
      <c r="AL174" s="213"/>
      <c r="AM174" s="213">
        <v>21</v>
      </c>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row>
    <row r="175" spans="1:60" outlineLevel="1" x14ac:dyDescent="0.2">
      <c r="A175" s="247"/>
      <c r="B175" s="227"/>
      <c r="C175" s="266" t="s">
        <v>414</v>
      </c>
      <c r="D175" s="262"/>
      <c r="E175" s="264">
        <v>5.05</v>
      </c>
      <c r="F175" s="234"/>
      <c r="G175" s="234"/>
      <c r="H175" s="235"/>
      <c r="I175" s="249"/>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row>
    <row r="176" spans="1:60" ht="33.75" outlineLevel="1" x14ac:dyDescent="0.2">
      <c r="A176" s="246">
        <v>42</v>
      </c>
      <c r="B176" s="226" t="s">
        <v>415</v>
      </c>
      <c r="C176" s="238" t="s">
        <v>416</v>
      </c>
      <c r="D176" s="229" t="s">
        <v>333</v>
      </c>
      <c r="E176" s="231">
        <v>1</v>
      </c>
      <c r="F176" s="233"/>
      <c r="G176" s="234">
        <f>ROUND(E176*F176,2)</f>
        <v>0</v>
      </c>
      <c r="H176" s="235" t="s">
        <v>308</v>
      </c>
      <c r="I176" s="249" t="s">
        <v>182</v>
      </c>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t="s">
        <v>183</v>
      </c>
      <c r="AF176" s="213"/>
      <c r="AG176" s="213"/>
      <c r="AH176" s="213"/>
      <c r="AI176" s="213"/>
      <c r="AJ176" s="213"/>
      <c r="AK176" s="213"/>
      <c r="AL176" s="213"/>
      <c r="AM176" s="213">
        <v>21</v>
      </c>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row>
    <row r="177" spans="1:60" outlineLevel="1" x14ac:dyDescent="0.2">
      <c r="A177" s="247"/>
      <c r="B177" s="227"/>
      <c r="C177" s="266" t="s">
        <v>383</v>
      </c>
      <c r="D177" s="262"/>
      <c r="E177" s="264">
        <v>1</v>
      </c>
      <c r="F177" s="234"/>
      <c r="G177" s="234"/>
      <c r="H177" s="235"/>
      <c r="I177" s="249"/>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row>
    <row r="178" spans="1:60" ht="22.5" outlineLevel="1" x14ac:dyDescent="0.2">
      <c r="A178" s="246">
        <v>43</v>
      </c>
      <c r="B178" s="226" t="s">
        <v>417</v>
      </c>
      <c r="C178" s="238" t="s">
        <v>418</v>
      </c>
      <c r="D178" s="229" t="s">
        <v>333</v>
      </c>
      <c r="E178" s="231">
        <v>5</v>
      </c>
      <c r="F178" s="233"/>
      <c r="G178" s="234">
        <f>ROUND(E178*F178,2)</f>
        <v>0</v>
      </c>
      <c r="H178" s="235" t="s">
        <v>308</v>
      </c>
      <c r="I178" s="249" t="s">
        <v>182</v>
      </c>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t="s">
        <v>183</v>
      </c>
      <c r="AF178" s="213"/>
      <c r="AG178" s="213"/>
      <c r="AH178" s="213"/>
      <c r="AI178" s="213"/>
      <c r="AJ178" s="213"/>
      <c r="AK178" s="213"/>
      <c r="AL178" s="213"/>
      <c r="AM178" s="213">
        <v>21</v>
      </c>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row>
    <row r="179" spans="1:60" outlineLevel="1" x14ac:dyDescent="0.2">
      <c r="A179" s="247"/>
      <c r="B179" s="227"/>
      <c r="C179" s="266" t="s">
        <v>380</v>
      </c>
      <c r="D179" s="262"/>
      <c r="E179" s="264">
        <v>5</v>
      </c>
      <c r="F179" s="234"/>
      <c r="G179" s="234"/>
      <c r="H179" s="235"/>
      <c r="I179" s="249"/>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row>
    <row r="180" spans="1:60" ht="22.5" outlineLevel="1" x14ac:dyDescent="0.2">
      <c r="A180" s="246">
        <v>44</v>
      </c>
      <c r="B180" s="226" t="s">
        <v>419</v>
      </c>
      <c r="C180" s="238" t="s">
        <v>420</v>
      </c>
      <c r="D180" s="229" t="s">
        <v>333</v>
      </c>
      <c r="E180" s="231">
        <v>5</v>
      </c>
      <c r="F180" s="233"/>
      <c r="G180" s="234">
        <f>ROUND(E180*F180,2)</f>
        <v>0</v>
      </c>
      <c r="H180" s="235" t="s">
        <v>308</v>
      </c>
      <c r="I180" s="249" t="s">
        <v>182</v>
      </c>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t="s">
        <v>183</v>
      </c>
      <c r="AF180" s="213"/>
      <c r="AG180" s="213"/>
      <c r="AH180" s="213"/>
      <c r="AI180" s="213"/>
      <c r="AJ180" s="213"/>
      <c r="AK180" s="213"/>
      <c r="AL180" s="213"/>
      <c r="AM180" s="213">
        <v>21</v>
      </c>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row>
    <row r="181" spans="1:60" outlineLevel="1" x14ac:dyDescent="0.2">
      <c r="A181" s="247"/>
      <c r="B181" s="227"/>
      <c r="C181" s="266" t="s">
        <v>380</v>
      </c>
      <c r="D181" s="262"/>
      <c r="E181" s="264">
        <v>5</v>
      </c>
      <c r="F181" s="234"/>
      <c r="G181" s="234"/>
      <c r="H181" s="235"/>
      <c r="I181" s="249"/>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row>
    <row r="182" spans="1:60" ht="45" outlineLevel="1" x14ac:dyDescent="0.2">
      <c r="A182" s="246">
        <v>45</v>
      </c>
      <c r="B182" s="226" t="s">
        <v>421</v>
      </c>
      <c r="C182" s="238" t="s">
        <v>422</v>
      </c>
      <c r="D182" s="229" t="s">
        <v>333</v>
      </c>
      <c r="E182" s="231">
        <v>1</v>
      </c>
      <c r="F182" s="233"/>
      <c r="G182" s="234">
        <f>ROUND(E182*F182,2)</f>
        <v>0</v>
      </c>
      <c r="H182" s="235" t="s">
        <v>308</v>
      </c>
      <c r="I182" s="249" t="s">
        <v>182</v>
      </c>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t="s">
        <v>183</v>
      </c>
      <c r="AF182" s="213"/>
      <c r="AG182" s="213"/>
      <c r="AH182" s="213"/>
      <c r="AI182" s="213"/>
      <c r="AJ182" s="213"/>
      <c r="AK182" s="213"/>
      <c r="AL182" s="213"/>
      <c r="AM182" s="213">
        <v>21</v>
      </c>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row>
    <row r="183" spans="1:60" outlineLevel="1" x14ac:dyDescent="0.2">
      <c r="A183" s="247"/>
      <c r="B183" s="227"/>
      <c r="C183" s="266" t="s">
        <v>383</v>
      </c>
      <c r="D183" s="262"/>
      <c r="E183" s="264">
        <v>1</v>
      </c>
      <c r="F183" s="234"/>
      <c r="G183" s="234"/>
      <c r="H183" s="235"/>
      <c r="I183" s="249"/>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row>
    <row r="184" spans="1:60" ht="22.5" outlineLevel="1" x14ac:dyDescent="0.2">
      <c r="A184" s="246">
        <v>46</v>
      </c>
      <c r="B184" s="226" t="s">
        <v>423</v>
      </c>
      <c r="C184" s="238" t="s">
        <v>424</v>
      </c>
      <c r="D184" s="229" t="s">
        <v>333</v>
      </c>
      <c r="E184" s="231">
        <v>6.06</v>
      </c>
      <c r="F184" s="233"/>
      <c r="G184" s="234">
        <f>ROUND(E184*F184,2)</f>
        <v>0</v>
      </c>
      <c r="H184" s="235" t="s">
        <v>308</v>
      </c>
      <c r="I184" s="249" t="s">
        <v>182</v>
      </c>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t="s">
        <v>183</v>
      </c>
      <c r="AF184" s="213"/>
      <c r="AG184" s="213"/>
      <c r="AH184" s="213"/>
      <c r="AI184" s="213"/>
      <c r="AJ184" s="213"/>
      <c r="AK184" s="213"/>
      <c r="AL184" s="213"/>
      <c r="AM184" s="213">
        <v>21</v>
      </c>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row>
    <row r="185" spans="1:60" outlineLevel="1" x14ac:dyDescent="0.2">
      <c r="A185" s="247"/>
      <c r="B185" s="227"/>
      <c r="C185" s="266" t="s">
        <v>425</v>
      </c>
      <c r="D185" s="262"/>
      <c r="E185" s="264">
        <v>6.06</v>
      </c>
      <c r="F185" s="234"/>
      <c r="G185" s="234"/>
      <c r="H185" s="235"/>
      <c r="I185" s="249"/>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row>
    <row r="186" spans="1:60" x14ac:dyDescent="0.2">
      <c r="A186" s="245" t="s">
        <v>177</v>
      </c>
      <c r="B186" s="225" t="s">
        <v>149</v>
      </c>
      <c r="C186" s="237" t="s">
        <v>150</v>
      </c>
      <c r="D186" s="228"/>
      <c r="E186" s="230"/>
      <c r="F186" s="330">
        <f>SUM(G187:G189)</f>
        <v>0</v>
      </c>
      <c r="G186" s="331"/>
      <c r="H186" s="232"/>
      <c r="I186" s="248"/>
      <c r="AE186" t="s">
        <v>178</v>
      </c>
    </row>
    <row r="187" spans="1:60" outlineLevel="1" x14ac:dyDescent="0.2">
      <c r="A187" s="247"/>
      <c r="B187" s="343" t="s">
        <v>426</v>
      </c>
      <c r="C187" s="344"/>
      <c r="D187" s="345"/>
      <c r="E187" s="346"/>
      <c r="F187" s="347"/>
      <c r="G187" s="348"/>
      <c r="H187" s="235"/>
      <c r="I187" s="249"/>
      <c r="J187" s="213"/>
      <c r="K187" s="213"/>
      <c r="L187" s="213"/>
      <c r="M187" s="213"/>
      <c r="N187" s="213"/>
      <c r="O187" s="213"/>
      <c r="P187" s="213"/>
      <c r="Q187" s="213"/>
      <c r="R187" s="213"/>
      <c r="S187" s="213"/>
      <c r="T187" s="213"/>
      <c r="U187" s="213"/>
      <c r="V187" s="213"/>
      <c r="W187" s="213"/>
      <c r="X187" s="213"/>
      <c r="Y187" s="213"/>
      <c r="Z187" s="213"/>
      <c r="AA187" s="213"/>
      <c r="AB187" s="213"/>
      <c r="AC187" s="213">
        <v>0</v>
      </c>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row>
    <row r="188" spans="1:60" outlineLevel="1" x14ac:dyDescent="0.2">
      <c r="A188" s="247"/>
      <c r="B188" s="337" t="s">
        <v>427</v>
      </c>
      <c r="C188" s="338"/>
      <c r="D188" s="339"/>
      <c r="E188" s="340"/>
      <c r="F188" s="341"/>
      <c r="G188" s="342"/>
      <c r="H188" s="235"/>
      <c r="I188" s="249"/>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t="s">
        <v>228</v>
      </c>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row>
    <row r="189" spans="1:60" outlineLevel="1" x14ac:dyDescent="0.2">
      <c r="A189" s="246">
        <v>47</v>
      </c>
      <c r="B189" s="226" t="s">
        <v>428</v>
      </c>
      <c r="C189" s="238" t="s">
        <v>429</v>
      </c>
      <c r="D189" s="229" t="s">
        <v>430</v>
      </c>
      <c r="E189" s="231">
        <v>258.66523999999998</v>
      </c>
      <c r="F189" s="233"/>
      <c r="G189" s="234">
        <f>ROUND(E189*F189,2)</f>
        <v>0</v>
      </c>
      <c r="H189" s="235" t="s">
        <v>317</v>
      </c>
      <c r="I189" s="249" t="s">
        <v>182</v>
      </c>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t="s">
        <v>233</v>
      </c>
      <c r="AF189" s="213"/>
      <c r="AG189" s="213"/>
      <c r="AH189" s="213"/>
      <c r="AI189" s="213"/>
      <c r="AJ189" s="213"/>
      <c r="AK189" s="213"/>
      <c r="AL189" s="213"/>
      <c r="AM189" s="213">
        <v>21</v>
      </c>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row>
    <row r="190" spans="1:60" x14ac:dyDescent="0.2">
      <c r="A190" s="245" t="s">
        <v>177</v>
      </c>
      <c r="B190" s="225" t="s">
        <v>151</v>
      </c>
      <c r="C190" s="237" t="s">
        <v>152</v>
      </c>
      <c r="D190" s="228"/>
      <c r="E190" s="230"/>
      <c r="F190" s="330">
        <f>SUM(G191:G194)</f>
        <v>0</v>
      </c>
      <c r="G190" s="331"/>
      <c r="H190" s="232"/>
      <c r="I190" s="248"/>
      <c r="AE190" t="s">
        <v>178</v>
      </c>
    </row>
    <row r="191" spans="1:60" outlineLevel="1" x14ac:dyDescent="0.2">
      <c r="A191" s="247"/>
      <c r="B191" s="343" t="s">
        <v>431</v>
      </c>
      <c r="C191" s="344"/>
      <c r="D191" s="345"/>
      <c r="E191" s="346"/>
      <c r="F191" s="347"/>
      <c r="G191" s="348"/>
      <c r="H191" s="235"/>
      <c r="I191" s="249"/>
      <c r="J191" s="213"/>
      <c r="K191" s="213"/>
      <c r="L191" s="213"/>
      <c r="M191" s="213"/>
      <c r="N191" s="213"/>
      <c r="O191" s="213"/>
      <c r="P191" s="213"/>
      <c r="Q191" s="213"/>
      <c r="R191" s="213"/>
      <c r="S191" s="213"/>
      <c r="T191" s="213"/>
      <c r="U191" s="213"/>
      <c r="V191" s="213"/>
      <c r="W191" s="213"/>
      <c r="X191" s="213"/>
      <c r="Y191" s="213"/>
      <c r="Z191" s="213"/>
      <c r="AA191" s="213"/>
      <c r="AB191" s="213"/>
      <c r="AC191" s="213">
        <v>0</v>
      </c>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row>
    <row r="192" spans="1:60" outlineLevel="1" x14ac:dyDescent="0.2">
      <c r="A192" s="246">
        <v>48</v>
      </c>
      <c r="B192" s="226" t="s">
        <v>432</v>
      </c>
      <c r="C192" s="238" t="s">
        <v>433</v>
      </c>
      <c r="D192" s="229" t="s">
        <v>222</v>
      </c>
      <c r="E192" s="231">
        <v>602.46</v>
      </c>
      <c r="F192" s="233"/>
      <c r="G192" s="234">
        <f>ROUND(E192*F192,2)</f>
        <v>0</v>
      </c>
      <c r="H192" s="235" t="s">
        <v>151</v>
      </c>
      <c r="I192" s="249" t="s">
        <v>182</v>
      </c>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t="s">
        <v>233</v>
      </c>
      <c r="AF192" s="213"/>
      <c r="AG192" s="213"/>
      <c r="AH192" s="213"/>
      <c r="AI192" s="213"/>
      <c r="AJ192" s="213"/>
      <c r="AK192" s="213"/>
      <c r="AL192" s="213"/>
      <c r="AM192" s="213">
        <v>21</v>
      </c>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row>
    <row r="193" spans="1:60" outlineLevel="1" x14ac:dyDescent="0.2">
      <c r="A193" s="247"/>
      <c r="B193" s="227"/>
      <c r="C193" s="266" t="s">
        <v>434</v>
      </c>
      <c r="D193" s="262"/>
      <c r="E193" s="264">
        <v>16</v>
      </c>
      <c r="F193" s="234"/>
      <c r="G193" s="234"/>
      <c r="H193" s="235"/>
      <c r="I193" s="249"/>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row>
    <row r="194" spans="1:60" ht="13.5" outlineLevel="1" thickBot="1" x14ac:dyDescent="0.25">
      <c r="A194" s="255"/>
      <c r="B194" s="256"/>
      <c r="C194" s="269" t="s">
        <v>411</v>
      </c>
      <c r="D194" s="270"/>
      <c r="E194" s="271">
        <v>586.46</v>
      </c>
      <c r="F194" s="272"/>
      <c r="G194" s="272"/>
      <c r="H194" s="257"/>
      <c r="I194" s="258"/>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row>
    <row r="195" spans="1:60" hidden="1" x14ac:dyDescent="0.2">
      <c r="A195" s="54"/>
      <c r="B195" s="61" t="s">
        <v>204</v>
      </c>
      <c r="C195" s="239" t="s">
        <v>204</v>
      </c>
      <c r="D195" s="216"/>
      <c r="E195" s="214"/>
      <c r="F195" s="214"/>
      <c r="G195" s="214"/>
      <c r="H195" s="214"/>
      <c r="I195" s="215"/>
    </row>
    <row r="196" spans="1:60" hidden="1" x14ac:dyDescent="0.2">
      <c r="A196" s="240"/>
      <c r="B196" s="241" t="s">
        <v>203</v>
      </c>
      <c r="C196" s="242"/>
      <c r="D196" s="243"/>
      <c r="E196" s="240"/>
      <c r="F196" s="240"/>
      <c r="G196" s="244">
        <f>F8+F39+F63+F95+F109+F122+F144+F186+F190</f>
        <v>0</v>
      </c>
      <c r="H196" s="46"/>
      <c r="I196" s="46"/>
      <c r="AN196">
        <v>15</v>
      </c>
      <c r="AO196">
        <v>21</v>
      </c>
    </row>
    <row r="197" spans="1:60" x14ac:dyDescent="0.2">
      <c r="A197" s="46"/>
      <c r="B197" s="236"/>
      <c r="C197" s="236"/>
      <c r="D197" s="192"/>
      <c r="E197" s="46"/>
      <c r="F197" s="46"/>
      <c r="G197" s="46"/>
      <c r="H197" s="46"/>
      <c r="I197" s="46"/>
      <c r="AN197">
        <f>SUMIF(AM8:AM196,AN196,G8:G196)</f>
        <v>0</v>
      </c>
      <c r="AO197">
        <f>SUMIF(AM8:AM196,AO196,G8:G196)</f>
        <v>0</v>
      </c>
    </row>
    <row r="198" spans="1:60" x14ac:dyDescent="0.2">
      <c r="D198" s="191"/>
    </row>
    <row r="199" spans="1:60" x14ac:dyDescent="0.2">
      <c r="D199" s="191"/>
    </row>
    <row r="200" spans="1:60" x14ac:dyDescent="0.2">
      <c r="D200" s="191"/>
    </row>
    <row r="201" spans="1:60" x14ac:dyDescent="0.2">
      <c r="D201" s="191"/>
    </row>
    <row r="202" spans="1:60" x14ac:dyDescent="0.2">
      <c r="D202" s="191"/>
    </row>
    <row r="203" spans="1:60" x14ac:dyDescent="0.2">
      <c r="D203" s="191"/>
    </row>
    <row r="204" spans="1:60" x14ac:dyDescent="0.2">
      <c r="D204" s="191"/>
    </row>
    <row r="205" spans="1:60" x14ac:dyDescent="0.2">
      <c r="D205" s="191"/>
    </row>
    <row r="206" spans="1:60" x14ac:dyDescent="0.2">
      <c r="D206" s="191"/>
    </row>
    <row r="207" spans="1:60" x14ac:dyDescent="0.2">
      <c r="D207" s="191"/>
    </row>
    <row r="208" spans="1:60" x14ac:dyDescent="0.2">
      <c r="D208" s="191"/>
    </row>
    <row r="209" spans="4:4" x14ac:dyDescent="0.2">
      <c r="D209" s="191"/>
    </row>
    <row r="210" spans="4:4" x14ac:dyDescent="0.2">
      <c r="D210" s="191"/>
    </row>
    <row r="211" spans="4:4" x14ac:dyDescent="0.2">
      <c r="D211" s="191"/>
    </row>
    <row r="212" spans="4:4" x14ac:dyDescent="0.2">
      <c r="D212" s="191"/>
    </row>
    <row r="213" spans="4:4" x14ac:dyDescent="0.2">
      <c r="D213" s="191"/>
    </row>
    <row r="214" spans="4:4" x14ac:dyDescent="0.2">
      <c r="D214" s="191"/>
    </row>
    <row r="215" spans="4:4" x14ac:dyDescent="0.2">
      <c r="D215" s="191"/>
    </row>
    <row r="216" spans="4:4" x14ac:dyDescent="0.2">
      <c r="D216" s="191"/>
    </row>
    <row r="217" spans="4:4" x14ac:dyDescent="0.2">
      <c r="D217" s="191"/>
    </row>
    <row r="218" spans="4:4" x14ac:dyDescent="0.2">
      <c r="D218" s="191"/>
    </row>
    <row r="219" spans="4:4" x14ac:dyDescent="0.2">
      <c r="D219" s="191"/>
    </row>
    <row r="220" spans="4:4" x14ac:dyDescent="0.2">
      <c r="D220" s="191"/>
    </row>
    <row r="221" spans="4:4" x14ac:dyDescent="0.2">
      <c r="D221" s="191"/>
    </row>
    <row r="222" spans="4:4" x14ac:dyDescent="0.2">
      <c r="D222" s="191"/>
    </row>
    <row r="223" spans="4:4" x14ac:dyDescent="0.2">
      <c r="D223" s="191"/>
    </row>
    <row r="224" spans="4:4" x14ac:dyDescent="0.2">
      <c r="D224" s="191"/>
    </row>
    <row r="225" spans="4:4" x14ac:dyDescent="0.2">
      <c r="D225" s="191"/>
    </row>
    <row r="226" spans="4:4" x14ac:dyDescent="0.2">
      <c r="D226" s="191"/>
    </row>
    <row r="227" spans="4:4" x14ac:dyDescent="0.2">
      <c r="D227" s="191"/>
    </row>
    <row r="228" spans="4:4" x14ac:dyDescent="0.2">
      <c r="D228" s="191"/>
    </row>
    <row r="229" spans="4:4" x14ac:dyDescent="0.2">
      <c r="D229" s="191"/>
    </row>
    <row r="230" spans="4:4" x14ac:dyDescent="0.2">
      <c r="D230" s="191"/>
    </row>
    <row r="231" spans="4:4" x14ac:dyDescent="0.2">
      <c r="D231" s="191"/>
    </row>
    <row r="232" spans="4:4" x14ac:dyDescent="0.2">
      <c r="D232" s="191"/>
    </row>
    <row r="233" spans="4:4" x14ac:dyDescent="0.2">
      <c r="D233" s="191"/>
    </row>
    <row r="234" spans="4:4" x14ac:dyDescent="0.2">
      <c r="D234" s="191"/>
    </row>
    <row r="235" spans="4:4" x14ac:dyDescent="0.2">
      <c r="D235" s="191"/>
    </row>
    <row r="236" spans="4:4" x14ac:dyDescent="0.2">
      <c r="D236" s="191"/>
    </row>
    <row r="237" spans="4:4" x14ac:dyDescent="0.2">
      <c r="D237" s="191"/>
    </row>
    <row r="238" spans="4:4" x14ac:dyDescent="0.2">
      <c r="D238" s="191"/>
    </row>
    <row r="239" spans="4:4" x14ac:dyDescent="0.2">
      <c r="D239" s="191"/>
    </row>
    <row r="240" spans="4:4" x14ac:dyDescent="0.2">
      <c r="D240" s="191"/>
    </row>
    <row r="241" spans="4:4" x14ac:dyDescent="0.2">
      <c r="D241" s="191"/>
    </row>
    <row r="242" spans="4:4" x14ac:dyDescent="0.2">
      <c r="D242" s="191"/>
    </row>
    <row r="243" spans="4:4" x14ac:dyDescent="0.2">
      <c r="D243" s="191"/>
    </row>
    <row r="244" spans="4:4" x14ac:dyDescent="0.2">
      <c r="D244" s="191"/>
    </row>
    <row r="245" spans="4:4" x14ac:dyDescent="0.2">
      <c r="D245" s="191"/>
    </row>
    <row r="246" spans="4:4" x14ac:dyDescent="0.2">
      <c r="D246" s="191"/>
    </row>
    <row r="247" spans="4:4" x14ac:dyDescent="0.2">
      <c r="D247" s="191"/>
    </row>
    <row r="248" spans="4:4" x14ac:dyDescent="0.2">
      <c r="D248" s="191"/>
    </row>
    <row r="249" spans="4:4" x14ac:dyDescent="0.2">
      <c r="D249" s="191"/>
    </row>
    <row r="250" spans="4:4" x14ac:dyDescent="0.2">
      <c r="D250" s="191"/>
    </row>
    <row r="251" spans="4:4" x14ac:dyDescent="0.2">
      <c r="D251" s="191"/>
    </row>
    <row r="252" spans="4:4" x14ac:dyDescent="0.2">
      <c r="D252" s="191"/>
    </row>
    <row r="253" spans="4:4" x14ac:dyDescent="0.2">
      <c r="D253" s="191"/>
    </row>
    <row r="254" spans="4:4" x14ac:dyDescent="0.2">
      <c r="D254" s="191"/>
    </row>
    <row r="255" spans="4:4" x14ac:dyDescent="0.2">
      <c r="D255" s="191"/>
    </row>
    <row r="256" spans="4:4" x14ac:dyDescent="0.2">
      <c r="D256" s="191"/>
    </row>
    <row r="257" spans="4:4" x14ac:dyDescent="0.2">
      <c r="D257" s="191"/>
    </row>
    <row r="258" spans="4:4" x14ac:dyDescent="0.2">
      <c r="D258" s="191"/>
    </row>
    <row r="259" spans="4:4" x14ac:dyDescent="0.2">
      <c r="D259" s="191"/>
    </row>
    <row r="260" spans="4:4" x14ac:dyDescent="0.2">
      <c r="D260" s="191"/>
    </row>
    <row r="261" spans="4:4" x14ac:dyDescent="0.2">
      <c r="D261" s="191"/>
    </row>
    <row r="262" spans="4:4" x14ac:dyDescent="0.2">
      <c r="D262" s="191"/>
    </row>
    <row r="263" spans="4:4" x14ac:dyDescent="0.2">
      <c r="D263" s="191"/>
    </row>
    <row r="264" spans="4:4" x14ac:dyDescent="0.2">
      <c r="D264" s="191"/>
    </row>
    <row r="265" spans="4:4" x14ac:dyDescent="0.2">
      <c r="D265" s="191"/>
    </row>
    <row r="266" spans="4:4" x14ac:dyDescent="0.2">
      <c r="D266" s="191"/>
    </row>
    <row r="267" spans="4:4" x14ac:dyDescent="0.2">
      <c r="D267" s="191"/>
    </row>
    <row r="268" spans="4:4" x14ac:dyDescent="0.2">
      <c r="D268" s="191"/>
    </row>
    <row r="269" spans="4:4" x14ac:dyDescent="0.2">
      <c r="D269" s="191"/>
    </row>
    <row r="270" spans="4:4" x14ac:dyDescent="0.2">
      <c r="D270" s="191"/>
    </row>
    <row r="271" spans="4:4" x14ac:dyDescent="0.2">
      <c r="D271" s="191"/>
    </row>
    <row r="272" spans="4:4" x14ac:dyDescent="0.2">
      <c r="D272" s="191"/>
    </row>
    <row r="273" spans="4:4" x14ac:dyDescent="0.2">
      <c r="D273" s="191"/>
    </row>
    <row r="274" spans="4:4" x14ac:dyDescent="0.2">
      <c r="D274" s="191"/>
    </row>
    <row r="275" spans="4:4" x14ac:dyDescent="0.2">
      <c r="D275" s="191"/>
    </row>
    <row r="276" spans="4:4" x14ac:dyDescent="0.2">
      <c r="D276" s="191"/>
    </row>
    <row r="277" spans="4:4" x14ac:dyDescent="0.2">
      <c r="D277" s="191"/>
    </row>
    <row r="278" spans="4:4" x14ac:dyDescent="0.2">
      <c r="D278" s="191"/>
    </row>
    <row r="279" spans="4:4" x14ac:dyDescent="0.2">
      <c r="D279" s="191"/>
    </row>
    <row r="280" spans="4:4" x14ac:dyDescent="0.2">
      <c r="D280" s="191"/>
    </row>
    <row r="281" spans="4:4" x14ac:dyDescent="0.2">
      <c r="D281" s="191"/>
    </row>
    <row r="282" spans="4:4" x14ac:dyDescent="0.2">
      <c r="D282" s="191"/>
    </row>
    <row r="283" spans="4:4" x14ac:dyDescent="0.2">
      <c r="D283" s="191"/>
    </row>
    <row r="284" spans="4:4" x14ac:dyDescent="0.2">
      <c r="D284" s="191"/>
    </row>
    <row r="285" spans="4:4" x14ac:dyDescent="0.2">
      <c r="D285" s="191"/>
    </row>
    <row r="286" spans="4:4" x14ac:dyDescent="0.2">
      <c r="D286" s="191"/>
    </row>
    <row r="287" spans="4:4" x14ac:dyDescent="0.2">
      <c r="D287" s="191"/>
    </row>
    <row r="288" spans="4:4" x14ac:dyDescent="0.2">
      <c r="D288" s="191"/>
    </row>
    <row r="289" spans="4:4" x14ac:dyDescent="0.2">
      <c r="D289" s="191"/>
    </row>
    <row r="290" spans="4:4" x14ac:dyDescent="0.2">
      <c r="D290" s="191"/>
    </row>
    <row r="291" spans="4:4" x14ac:dyDescent="0.2">
      <c r="D291" s="191"/>
    </row>
    <row r="292" spans="4:4" x14ac:dyDescent="0.2">
      <c r="D292" s="191"/>
    </row>
    <row r="293" spans="4:4" x14ac:dyDescent="0.2">
      <c r="D293" s="191"/>
    </row>
    <row r="294" spans="4:4" x14ac:dyDescent="0.2">
      <c r="D294" s="191"/>
    </row>
    <row r="295" spans="4:4" x14ac:dyDescent="0.2">
      <c r="D295" s="191"/>
    </row>
    <row r="296" spans="4:4" x14ac:dyDescent="0.2">
      <c r="D296" s="191"/>
    </row>
    <row r="297" spans="4:4" x14ac:dyDescent="0.2">
      <c r="D297" s="191"/>
    </row>
    <row r="298" spans="4:4" x14ac:dyDescent="0.2">
      <c r="D298" s="191"/>
    </row>
    <row r="299" spans="4:4" x14ac:dyDescent="0.2">
      <c r="D299" s="191"/>
    </row>
    <row r="300" spans="4:4" x14ac:dyDescent="0.2">
      <c r="D300" s="191"/>
    </row>
    <row r="301" spans="4:4" x14ac:dyDescent="0.2">
      <c r="D301" s="191"/>
    </row>
    <row r="302" spans="4:4" x14ac:dyDescent="0.2">
      <c r="D302" s="191"/>
    </row>
    <row r="303" spans="4:4" x14ac:dyDescent="0.2">
      <c r="D303" s="191"/>
    </row>
    <row r="304" spans="4:4" x14ac:dyDescent="0.2">
      <c r="D304" s="191"/>
    </row>
    <row r="305" spans="4:4" x14ac:dyDescent="0.2">
      <c r="D305" s="191"/>
    </row>
    <row r="306" spans="4:4" x14ac:dyDescent="0.2">
      <c r="D306" s="191"/>
    </row>
    <row r="307" spans="4:4" x14ac:dyDescent="0.2">
      <c r="D307" s="191"/>
    </row>
    <row r="308" spans="4:4" x14ac:dyDescent="0.2">
      <c r="D308" s="191"/>
    </row>
    <row r="309" spans="4:4" x14ac:dyDescent="0.2">
      <c r="D309" s="191"/>
    </row>
    <row r="310" spans="4:4" x14ac:dyDescent="0.2">
      <c r="D310" s="191"/>
    </row>
    <row r="311" spans="4:4" x14ac:dyDescent="0.2">
      <c r="D311" s="191"/>
    </row>
    <row r="312" spans="4:4" x14ac:dyDescent="0.2">
      <c r="D312" s="191"/>
    </row>
    <row r="313" spans="4:4" x14ac:dyDescent="0.2">
      <c r="D313" s="191"/>
    </row>
    <row r="314" spans="4:4" x14ac:dyDescent="0.2">
      <c r="D314" s="191"/>
    </row>
    <row r="315" spans="4:4" x14ac:dyDescent="0.2">
      <c r="D315" s="191"/>
    </row>
    <row r="316" spans="4:4" x14ac:dyDescent="0.2">
      <c r="D316" s="191"/>
    </row>
    <row r="317" spans="4:4" x14ac:dyDescent="0.2">
      <c r="D317" s="191"/>
    </row>
    <row r="318" spans="4:4" x14ac:dyDescent="0.2">
      <c r="D318" s="191"/>
    </row>
    <row r="319" spans="4:4" x14ac:dyDescent="0.2">
      <c r="D319" s="191"/>
    </row>
    <row r="320" spans="4:4" x14ac:dyDescent="0.2">
      <c r="D320" s="191"/>
    </row>
    <row r="321" spans="4:4" x14ac:dyDescent="0.2">
      <c r="D321" s="191"/>
    </row>
    <row r="322" spans="4:4" x14ac:dyDescent="0.2">
      <c r="D322" s="191"/>
    </row>
    <row r="323" spans="4:4" x14ac:dyDescent="0.2">
      <c r="D323" s="191"/>
    </row>
    <row r="324" spans="4:4" x14ac:dyDescent="0.2">
      <c r="D324" s="191"/>
    </row>
    <row r="325" spans="4:4" x14ac:dyDescent="0.2">
      <c r="D325" s="191"/>
    </row>
    <row r="326" spans="4:4" x14ac:dyDescent="0.2">
      <c r="D326" s="191"/>
    </row>
    <row r="327" spans="4:4" x14ac:dyDescent="0.2">
      <c r="D327" s="191"/>
    </row>
    <row r="328" spans="4:4" x14ac:dyDescent="0.2">
      <c r="D328" s="191"/>
    </row>
    <row r="329" spans="4:4" x14ac:dyDescent="0.2">
      <c r="D329" s="191"/>
    </row>
    <row r="330" spans="4:4" x14ac:dyDescent="0.2">
      <c r="D330" s="191"/>
    </row>
    <row r="331" spans="4:4" x14ac:dyDescent="0.2">
      <c r="D331" s="191"/>
    </row>
    <row r="332" spans="4:4" x14ac:dyDescent="0.2">
      <c r="D332" s="191"/>
    </row>
    <row r="333" spans="4:4" x14ac:dyDescent="0.2">
      <c r="D333" s="191"/>
    </row>
    <row r="334" spans="4:4" x14ac:dyDescent="0.2">
      <c r="D334" s="191"/>
    </row>
    <row r="335" spans="4:4" x14ac:dyDescent="0.2">
      <c r="D335" s="191"/>
    </row>
    <row r="336" spans="4:4" x14ac:dyDescent="0.2">
      <c r="D336" s="191"/>
    </row>
    <row r="337" spans="4:4" x14ac:dyDescent="0.2">
      <c r="D337" s="191"/>
    </row>
    <row r="338" spans="4:4" x14ac:dyDescent="0.2">
      <c r="D338" s="191"/>
    </row>
    <row r="339" spans="4:4" x14ac:dyDescent="0.2">
      <c r="D339" s="191"/>
    </row>
    <row r="340" spans="4:4" x14ac:dyDescent="0.2">
      <c r="D340" s="191"/>
    </row>
    <row r="341" spans="4:4" x14ac:dyDescent="0.2">
      <c r="D341" s="191"/>
    </row>
    <row r="342" spans="4:4" x14ac:dyDescent="0.2">
      <c r="D342" s="191"/>
    </row>
    <row r="343" spans="4:4" x14ac:dyDescent="0.2">
      <c r="D343" s="191"/>
    </row>
    <row r="344" spans="4:4" x14ac:dyDescent="0.2">
      <c r="D344" s="191"/>
    </row>
    <row r="345" spans="4:4" x14ac:dyDescent="0.2">
      <c r="D345" s="191"/>
    </row>
    <row r="346" spans="4:4" x14ac:dyDescent="0.2">
      <c r="D346" s="191"/>
    </row>
    <row r="347" spans="4:4" x14ac:dyDescent="0.2">
      <c r="D347" s="191"/>
    </row>
    <row r="348" spans="4:4" x14ac:dyDescent="0.2">
      <c r="D348" s="191"/>
    </row>
    <row r="349" spans="4:4" x14ac:dyDescent="0.2">
      <c r="D349" s="191"/>
    </row>
    <row r="350" spans="4:4" x14ac:dyDescent="0.2">
      <c r="D350" s="191"/>
    </row>
    <row r="351" spans="4:4" x14ac:dyDescent="0.2">
      <c r="D351" s="191"/>
    </row>
    <row r="352" spans="4:4" x14ac:dyDescent="0.2">
      <c r="D352" s="191"/>
    </row>
    <row r="353" spans="4:4" x14ac:dyDescent="0.2">
      <c r="D353" s="191"/>
    </row>
    <row r="354" spans="4:4" x14ac:dyDescent="0.2">
      <c r="D354" s="191"/>
    </row>
    <row r="355" spans="4:4" x14ac:dyDescent="0.2">
      <c r="D355" s="191"/>
    </row>
    <row r="356" spans="4:4" x14ac:dyDescent="0.2">
      <c r="D356" s="191"/>
    </row>
    <row r="357" spans="4:4" x14ac:dyDescent="0.2">
      <c r="D357" s="191"/>
    </row>
    <row r="358" spans="4:4" x14ac:dyDescent="0.2">
      <c r="D358" s="191"/>
    </row>
    <row r="359" spans="4:4" x14ac:dyDescent="0.2">
      <c r="D359" s="191"/>
    </row>
    <row r="360" spans="4:4" x14ac:dyDescent="0.2">
      <c r="D360" s="191"/>
    </row>
    <row r="361" spans="4:4" x14ac:dyDescent="0.2">
      <c r="D361" s="191"/>
    </row>
    <row r="362" spans="4:4" x14ac:dyDescent="0.2">
      <c r="D362" s="191"/>
    </row>
    <row r="363" spans="4:4" x14ac:dyDescent="0.2">
      <c r="D363" s="191"/>
    </row>
    <row r="364" spans="4:4" x14ac:dyDescent="0.2">
      <c r="D364" s="191"/>
    </row>
    <row r="365" spans="4:4" x14ac:dyDescent="0.2">
      <c r="D365" s="191"/>
    </row>
    <row r="366" spans="4:4" x14ac:dyDescent="0.2">
      <c r="D366" s="191"/>
    </row>
    <row r="367" spans="4:4" x14ac:dyDescent="0.2">
      <c r="D367" s="191"/>
    </row>
    <row r="368" spans="4:4" x14ac:dyDescent="0.2">
      <c r="D368" s="191"/>
    </row>
    <row r="369" spans="4:4" x14ac:dyDescent="0.2">
      <c r="D369" s="191"/>
    </row>
    <row r="370" spans="4:4" x14ac:dyDescent="0.2">
      <c r="D370" s="191"/>
    </row>
    <row r="371" spans="4:4" x14ac:dyDescent="0.2">
      <c r="D371" s="191"/>
    </row>
    <row r="372" spans="4:4" x14ac:dyDescent="0.2">
      <c r="D372" s="191"/>
    </row>
    <row r="373" spans="4:4" x14ac:dyDescent="0.2">
      <c r="D373" s="191"/>
    </row>
    <row r="374" spans="4:4" x14ac:dyDescent="0.2">
      <c r="D374" s="191"/>
    </row>
    <row r="375" spans="4:4" x14ac:dyDescent="0.2">
      <c r="D375" s="191"/>
    </row>
    <row r="376" spans="4:4" x14ac:dyDescent="0.2">
      <c r="D376" s="191"/>
    </row>
    <row r="377" spans="4:4" x14ac:dyDescent="0.2">
      <c r="D377" s="191"/>
    </row>
    <row r="378" spans="4:4" x14ac:dyDescent="0.2">
      <c r="D378" s="191"/>
    </row>
    <row r="379" spans="4:4" x14ac:dyDescent="0.2">
      <c r="D379" s="191"/>
    </row>
    <row r="380" spans="4:4" x14ac:dyDescent="0.2">
      <c r="D380" s="191"/>
    </row>
    <row r="381" spans="4:4" x14ac:dyDescent="0.2">
      <c r="D381" s="191"/>
    </row>
    <row r="382" spans="4:4" x14ac:dyDescent="0.2">
      <c r="D382" s="191"/>
    </row>
    <row r="383" spans="4:4" x14ac:dyDescent="0.2">
      <c r="D383" s="191"/>
    </row>
    <row r="384" spans="4:4" x14ac:dyDescent="0.2">
      <c r="D384" s="191"/>
    </row>
    <row r="385" spans="4:4" x14ac:dyDescent="0.2">
      <c r="D385" s="191"/>
    </row>
    <row r="386" spans="4:4" x14ac:dyDescent="0.2">
      <c r="D386" s="191"/>
    </row>
    <row r="387" spans="4:4" x14ac:dyDescent="0.2">
      <c r="D387" s="191"/>
    </row>
    <row r="388" spans="4:4" x14ac:dyDescent="0.2">
      <c r="D388" s="191"/>
    </row>
    <row r="389" spans="4:4" x14ac:dyDescent="0.2">
      <c r="D389" s="191"/>
    </row>
    <row r="390" spans="4:4" x14ac:dyDescent="0.2">
      <c r="D390" s="191"/>
    </row>
    <row r="391" spans="4:4" x14ac:dyDescent="0.2">
      <c r="D391" s="191"/>
    </row>
    <row r="392" spans="4:4" x14ac:dyDescent="0.2">
      <c r="D392" s="191"/>
    </row>
    <row r="393" spans="4:4" x14ac:dyDescent="0.2">
      <c r="D393" s="191"/>
    </row>
    <row r="394" spans="4:4" x14ac:dyDescent="0.2">
      <c r="D394" s="191"/>
    </row>
    <row r="395" spans="4:4" x14ac:dyDescent="0.2">
      <c r="D395" s="191"/>
    </row>
    <row r="396" spans="4:4" x14ac:dyDescent="0.2">
      <c r="D396" s="191"/>
    </row>
    <row r="397" spans="4:4" x14ac:dyDescent="0.2">
      <c r="D397" s="191"/>
    </row>
    <row r="398" spans="4:4" x14ac:dyDescent="0.2">
      <c r="D398" s="191"/>
    </row>
    <row r="399" spans="4:4" x14ac:dyDescent="0.2">
      <c r="D399" s="191"/>
    </row>
    <row r="400" spans="4:4" x14ac:dyDescent="0.2">
      <c r="D400" s="191"/>
    </row>
    <row r="401" spans="4:4" x14ac:dyDescent="0.2">
      <c r="D401" s="191"/>
    </row>
    <row r="402" spans="4:4" x14ac:dyDescent="0.2">
      <c r="D402" s="191"/>
    </row>
    <row r="403" spans="4:4" x14ac:dyDescent="0.2">
      <c r="D403" s="191"/>
    </row>
    <row r="404" spans="4:4" x14ac:dyDescent="0.2">
      <c r="D404" s="191"/>
    </row>
    <row r="405" spans="4:4" x14ac:dyDescent="0.2">
      <c r="D405" s="191"/>
    </row>
    <row r="406" spans="4:4" x14ac:dyDescent="0.2">
      <c r="D406" s="191"/>
    </row>
    <row r="407" spans="4:4" x14ac:dyDescent="0.2">
      <c r="D407" s="191"/>
    </row>
    <row r="408" spans="4:4" x14ac:dyDescent="0.2">
      <c r="D408" s="191"/>
    </row>
    <row r="409" spans="4:4" x14ac:dyDescent="0.2">
      <c r="D409" s="191"/>
    </row>
    <row r="410" spans="4:4" x14ac:dyDescent="0.2">
      <c r="D410" s="191"/>
    </row>
    <row r="411" spans="4:4" x14ac:dyDescent="0.2">
      <c r="D411" s="191"/>
    </row>
    <row r="412" spans="4:4" x14ac:dyDescent="0.2">
      <c r="D412" s="191"/>
    </row>
    <row r="413" spans="4:4" x14ac:dyDescent="0.2">
      <c r="D413" s="191"/>
    </row>
    <row r="414" spans="4:4" x14ac:dyDescent="0.2">
      <c r="D414" s="191"/>
    </row>
    <row r="415" spans="4:4" x14ac:dyDescent="0.2">
      <c r="D415" s="191"/>
    </row>
    <row r="416" spans="4:4" x14ac:dyDescent="0.2">
      <c r="D416" s="191"/>
    </row>
    <row r="417" spans="4:4" x14ac:dyDescent="0.2">
      <c r="D417" s="191"/>
    </row>
    <row r="418" spans="4:4" x14ac:dyDescent="0.2">
      <c r="D418" s="191"/>
    </row>
    <row r="419" spans="4:4" x14ac:dyDescent="0.2">
      <c r="D419" s="191"/>
    </row>
    <row r="420" spans="4:4" x14ac:dyDescent="0.2">
      <c r="D420" s="191"/>
    </row>
    <row r="421" spans="4:4" x14ac:dyDescent="0.2">
      <c r="D421" s="191"/>
    </row>
    <row r="422" spans="4:4" x14ac:dyDescent="0.2">
      <c r="D422" s="191"/>
    </row>
    <row r="423" spans="4:4" x14ac:dyDescent="0.2">
      <c r="D423" s="191"/>
    </row>
    <row r="424" spans="4:4" x14ac:dyDescent="0.2">
      <c r="D424" s="191"/>
    </row>
    <row r="425" spans="4:4" x14ac:dyDescent="0.2">
      <c r="D425" s="191"/>
    </row>
    <row r="426" spans="4:4" x14ac:dyDescent="0.2">
      <c r="D426" s="191"/>
    </row>
    <row r="427" spans="4:4" x14ac:dyDescent="0.2">
      <c r="D427" s="191"/>
    </row>
    <row r="428" spans="4:4" x14ac:dyDescent="0.2">
      <c r="D428" s="191"/>
    </row>
    <row r="429" spans="4:4" x14ac:dyDescent="0.2">
      <c r="D429" s="191"/>
    </row>
    <row r="430" spans="4:4" x14ac:dyDescent="0.2">
      <c r="D430" s="191"/>
    </row>
    <row r="431" spans="4:4" x14ac:dyDescent="0.2">
      <c r="D431" s="191"/>
    </row>
    <row r="432" spans="4:4" x14ac:dyDescent="0.2">
      <c r="D432" s="191"/>
    </row>
    <row r="433" spans="4:4" x14ac:dyDescent="0.2">
      <c r="D433" s="191"/>
    </row>
    <row r="434" spans="4:4" x14ac:dyDescent="0.2">
      <c r="D434" s="191"/>
    </row>
    <row r="435" spans="4:4" x14ac:dyDescent="0.2">
      <c r="D435" s="191"/>
    </row>
    <row r="436" spans="4:4" x14ac:dyDescent="0.2">
      <c r="D436" s="191"/>
    </row>
    <row r="437" spans="4:4" x14ac:dyDescent="0.2">
      <c r="D437" s="191"/>
    </row>
    <row r="438" spans="4:4" x14ac:dyDescent="0.2">
      <c r="D438" s="191"/>
    </row>
    <row r="439" spans="4:4" x14ac:dyDescent="0.2">
      <c r="D439" s="191"/>
    </row>
    <row r="440" spans="4:4" x14ac:dyDescent="0.2">
      <c r="D440" s="191"/>
    </row>
    <row r="441" spans="4:4" x14ac:dyDescent="0.2">
      <c r="D441" s="191"/>
    </row>
    <row r="442" spans="4:4" x14ac:dyDescent="0.2">
      <c r="D442" s="191"/>
    </row>
    <row r="443" spans="4:4" x14ac:dyDescent="0.2">
      <c r="D443" s="191"/>
    </row>
    <row r="444" spans="4:4" x14ac:dyDescent="0.2">
      <c r="D444" s="191"/>
    </row>
    <row r="445" spans="4:4" x14ac:dyDescent="0.2">
      <c r="D445" s="191"/>
    </row>
    <row r="446" spans="4:4" x14ac:dyDescent="0.2">
      <c r="D446" s="191"/>
    </row>
    <row r="447" spans="4:4" x14ac:dyDescent="0.2">
      <c r="D447" s="191"/>
    </row>
    <row r="448" spans="4:4" x14ac:dyDescent="0.2">
      <c r="D448" s="191"/>
    </row>
    <row r="449" spans="4:4" x14ac:dyDescent="0.2">
      <c r="D449" s="191"/>
    </row>
    <row r="450" spans="4:4" x14ac:dyDescent="0.2">
      <c r="D450" s="191"/>
    </row>
    <row r="451" spans="4:4" x14ac:dyDescent="0.2">
      <c r="D451" s="191"/>
    </row>
    <row r="452" spans="4:4" x14ac:dyDescent="0.2">
      <c r="D452" s="191"/>
    </row>
    <row r="453" spans="4:4" x14ac:dyDescent="0.2">
      <c r="D453" s="191"/>
    </row>
    <row r="454" spans="4:4" x14ac:dyDescent="0.2">
      <c r="D454" s="191"/>
    </row>
    <row r="455" spans="4:4" x14ac:dyDescent="0.2">
      <c r="D455" s="191"/>
    </row>
    <row r="456" spans="4:4" x14ac:dyDescent="0.2">
      <c r="D456" s="191"/>
    </row>
    <row r="457" spans="4:4" x14ac:dyDescent="0.2">
      <c r="D457" s="191"/>
    </row>
    <row r="458" spans="4:4" x14ac:dyDescent="0.2">
      <c r="D458" s="191"/>
    </row>
    <row r="459" spans="4:4" x14ac:dyDescent="0.2">
      <c r="D459" s="191"/>
    </row>
    <row r="460" spans="4:4" x14ac:dyDescent="0.2">
      <c r="D460" s="191"/>
    </row>
    <row r="461" spans="4:4" x14ac:dyDescent="0.2">
      <c r="D461" s="191"/>
    </row>
    <row r="462" spans="4:4" x14ac:dyDescent="0.2">
      <c r="D462" s="191"/>
    </row>
    <row r="463" spans="4:4" x14ac:dyDescent="0.2">
      <c r="D463" s="191"/>
    </row>
    <row r="464" spans="4:4" x14ac:dyDescent="0.2">
      <c r="D464" s="191"/>
    </row>
    <row r="465" spans="4:4" x14ac:dyDescent="0.2">
      <c r="D465" s="191"/>
    </row>
    <row r="466" spans="4:4" x14ac:dyDescent="0.2">
      <c r="D466" s="191"/>
    </row>
    <row r="467" spans="4:4" x14ac:dyDescent="0.2">
      <c r="D467" s="191"/>
    </row>
    <row r="468" spans="4:4" x14ac:dyDescent="0.2">
      <c r="D468" s="191"/>
    </row>
    <row r="469" spans="4:4" x14ac:dyDescent="0.2">
      <c r="D469" s="191"/>
    </row>
    <row r="470" spans="4:4" x14ac:dyDescent="0.2">
      <c r="D470" s="191"/>
    </row>
    <row r="471" spans="4:4" x14ac:dyDescent="0.2">
      <c r="D471" s="191"/>
    </row>
    <row r="472" spans="4:4" x14ac:dyDescent="0.2">
      <c r="D472" s="191"/>
    </row>
    <row r="473" spans="4:4" x14ac:dyDescent="0.2">
      <c r="D473" s="191"/>
    </row>
    <row r="474" spans="4:4" x14ac:dyDescent="0.2">
      <c r="D474" s="191"/>
    </row>
    <row r="475" spans="4:4" x14ac:dyDescent="0.2">
      <c r="D475" s="191"/>
    </row>
    <row r="476" spans="4:4" x14ac:dyDescent="0.2">
      <c r="D476" s="191"/>
    </row>
    <row r="477" spans="4:4" x14ac:dyDescent="0.2">
      <c r="D477" s="191"/>
    </row>
    <row r="478" spans="4:4" x14ac:dyDescent="0.2">
      <c r="D478" s="191"/>
    </row>
    <row r="479" spans="4:4" x14ac:dyDescent="0.2">
      <c r="D479" s="191"/>
    </row>
    <row r="480" spans="4:4" x14ac:dyDescent="0.2">
      <c r="D480" s="191"/>
    </row>
    <row r="481" spans="4:4" x14ac:dyDescent="0.2">
      <c r="D481" s="191"/>
    </row>
    <row r="482" spans="4:4" x14ac:dyDescent="0.2">
      <c r="D482" s="191"/>
    </row>
    <row r="483" spans="4:4" x14ac:dyDescent="0.2">
      <c r="D483" s="191"/>
    </row>
    <row r="484" spans="4:4" x14ac:dyDescent="0.2">
      <c r="D484" s="191"/>
    </row>
    <row r="485" spans="4:4" x14ac:dyDescent="0.2">
      <c r="D485" s="191"/>
    </row>
    <row r="486" spans="4:4" x14ac:dyDescent="0.2">
      <c r="D486" s="191"/>
    </row>
    <row r="487" spans="4:4" x14ac:dyDescent="0.2">
      <c r="D487" s="191"/>
    </row>
    <row r="488" spans="4:4" x14ac:dyDescent="0.2">
      <c r="D488" s="191"/>
    </row>
    <row r="489" spans="4:4" x14ac:dyDescent="0.2">
      <c r="D489" s="191"/>
    </row>
    <row r="490" spans="4:4" x14ac:dyDescent="0.2">
      <c r="D490" s="191"/>
    </row>
    <row r="491" spans="4:4" x14ac:dyDescent="0.2">
      <c r="D491" s="191"/>
    </row>
    <row r="492" spans="4:4" x14ac:dyDescent="0.2">
      <c r="D492" s="191"/>
    </row>
    <row r="493" spans="4:4" x14ac:dyDescent="0.2">
      <c r="D493" s="191"/>
    </row>
    <row r="494" spans="4:4" x14ac:dyDescent="0.2">
      <c r="D494" s="191"/>
    </row>
    <row r="495" spans="4:4" x14ac:dyDescent="0.2">
      <c r="D495" s="191"/>
    </row>
    <row r="496" spans="4:4" x14ac:dyDescent="0.2">
      <c r="D496" s="191"/>
    </row>
    <row r="497" spans="4:4" x14ac:dyDescent="0.2">
      <c r="D497" s="191"/>
    </row>
    <row r="498" spans="4:4" x14ac:dyDescent="0.2">
      <c r="D498" s="191"/>
    </row>
    <row r="499" spans="4:4" x14ac:dyDescent="0.2">
      <c r="D499" s="191"/>
    </row>
    <row r="500" spans="4:4" x14ac:dyDescent="0.2">
      <c r="D500" s="191"/>
    </row>
    <row r="501" spans="4:4" x14ac:dyDescent="0.2">
      <c r="D501" s="191"/>
    </row>
    <row r="502" spans="4:4" x14ac:dyDescent="0.2">
      <c r="D502" s="191"/>
    </row>
    <row r="503" spans="4:4" x14ac:dyDescent="0.2">
      <c r="D503" s="191"/>
    </row>
    <row r="504" spans="4:4" x14ac:dyDescent="0.2">
      <c r="D504" s="191"/>
    </row>
    <row r="505" spans="4:4" x14ac:dyDescent="0.2">
      <c r="D505" s="191"/>
    </row>
    <row r="506" spans="4:4" x14ac:dyDescent="0.2">
      <c r="D506" s="191"/>
    </row>
    <row r="507" spans="4:4" x14ac:dyDescent="0.2">
      <c r="D507" s="191"/>
    </row>
    <row r="508" spans="4:4" x14ac:dyDescent="0.2">
      <c r="D508" s="191"/>
    </row>
    <row r="509" spans="4:4" x14ac:dyDescent="0.2">
      <c r="D509" s="191"/>
    </row>
    <row r="510" spans="4:4" x14ac:dyDescent="0.2">
      <c r="D510" s="191"/>
    </row>
    <row r="511" spans="4:4" x14ac:dyDescent="0.2">
      <c r="D511" s="191"/>
    </row>
    <row r="512" spans="4:4" x14ac:dyDescent="0.2">
      <c r="D512" s="191"/>
    </row>
    <row r="513" spans="4:4" x14ac:dyDescent="0.2">
      <c r="D513" s="191"/>
    </row>
    <row r="514" spans="4:4" x14ac:dyDescent="0.2">
      <c r="D514" s="191"/>
    </row>
    <row r="515" spans="4:4" x14ac:dyDescent="0.2">
      <c r="D515" s="191"/>
    </row>
    <row r="516" spans="4:4" x14ac:dyDescent="0.2">
      <c r="D516" s="191"/>
    </row>
    <row r="517" spans="4:4" x14ac:dyDescent="0.2">
      <c r="D517" s="191"/>
    </row>
    <row r="518" spans="4:4" x14ac:dyDescent="0.2">
      <c r="D518" s="191"/>
    </row>
    <row r="519" spans="4:4" x14ac:dyDescent="0.2">
      <c r="D519" s="191"/>
    </row>
    <row r="520" spans="4:4" x14ac:dyDescent="0.2">
      <c r="D520" s="191"/>
    </row>
    <row r="521" spans="4:4" x14ac:dyDescent="0.2">
      <c r="D521" s="191"/>
    </row>
    <row r="522" spans="4:4" x14ac:dyDescent="0.2">
      <c r="D522" s="191"/>
    </row>
    <row r="523" spans="4:4" x14ac:dyDescent="0.2">
      <c r="D523" s="191"/>
    </row>
    <row r="524" spans="4:4" x14ac:dyDescent="0.2">
      <c r="D524" s="191"/>
    </row>
    <row r="525" spans="4:4" x14ac:dyDescent="0.2">
      <c r="D525" s="191"/>
    </row>
    <row r="526" spans="4:4" x14ac:dyDescent="0.2">
      <c r="D526" s="191"/>
    </row>
    <row r="527" spans="4:4" x14ac:dyDescent="0.2">
      <c r="D527" s="191"/>
    </row>
    <row r="528" spans="4:4" x14ac:dyDescent="0.2">
      <c r="D528" s="191"/>
    </row>
    <row r="529" spans="4:4" x14ac:dyDescent="0.2">
      <c r="D529" s="191"/>
    </row>
    <row r="530" spans="4:4" x14ac:dyDescent="0.2">
      <c r="D530" s="191"/>
    </row>
    <row r="531" spans="4:4" x14ac:dyDescent="0.2">
      <c r="D531" s="191"/>
    </row>
    <row r="532" spans="4:4" x14ac:dyDescent="0.2">
      <c r="D532" s="191"/>
    </row>
    <row r="533" spans="4:4" x14ac:dyDescent="0.2">
      <c r="D533" s="191"/>
    </row>
    <row r="534" spans="4:4" x14ac:dyDescent="0.2">
      <c r="D534" s="191"/>
    </row>
    <row r="535" spans="4:4" x14ac:dyDescent="0.2">
      <c r="D535" s="191"/>
    </row>
    <row r="536" spans="4:4" x14ac:dyDescent="0.2">
      <c r="D536" s="191"/>
    </row>
    <row r="537" spans="4:4" x14ac:dyDescent="0.2">
      <c r="D537" s="191"/>
    </row>
    <row r="538" spans="4:4" x14ac:dyDescent="0.2">
      <c r="D538" s="191"/>
    </row>
    <row r="539" spans="4:4" x14ac:dyDescent="0.2">
      <c r="D539" s="191"/>
    </row>
    <row r="540" spans="4:4" x14ac:dyDescent="0.2">
      <c r="D540" s="191"/>
    </row>
    <row r="541" spans="4:4" x14ac:dyDescent="0.2">
      <c r="D541" s="191"/>
    </row>
    <row r="542" spans="4:4" x14ac:dyDescent="0.2">
      <c r="D542" s="191"/>
    </row>
    <row r="543" spans="4:4" x14ac:dyDescent="0.2">
      <c r="D543" s="191"/>
    </row>
    <row r="544" spans="4:4" x14ac:dyDescent="0.2">
      <c r="D544" s="191"/>
    </row>
    <row r="545" spans="4:4" x14ac:dyDescent="0.2">
      <c r="D545" s="191"/>
    </row>
    <row r="546" spans="4:4" x14ac:dyDescent="0.2">
      <c r="D546" s="191"/>
    </row>
    <row r="547" spans="4:4" x14ac:dyDescent="0.2">
      <c r="D547" s="191"/>
    </row>
    <row r="548" spans="4:4" x14ac:dyDescent="0.2">
      <c r="D548" s="191"/>
    </row>
    <row r="549" spans="4:4" x14ac:dyDescent="0.2">
      <c r="D549" s="191"/>
    </row>
    <row r="550" spans="4:4" x14ac:dyDescent="0.2">
      <c r="D550" s="191"/>
    </row>
    <row r="551" spans="4:4" x14ac:dyDescent="0.2">
      <c r="D551" s="191"/>
    </row>
    <row r="552" spans="4:4" x14ac:dyDescent="0.2">
      <c r="D552" s="191"/>
    </row>
    <row r="553" spans="4:4" x14ac:dyDescent="0.2">
      <c r="D553" s="191"/>
    </row>
    <row r="554" spans="4:4" x14ac:dyDescent="0.2">
      <c r="D554" s="191"/>
    </row>
    <row r="555" spans="4:4" x14ac:dyDescent="0.2">
      <c r="D555" s="191"/>
    </row>
    <row r="556" spans="4:4" x14ac:dyDescent="0.2">
      <c r="D556" s="191"/>
    </row>
    <row r="557" spans="4:4" x14ac:dyDescent="0.2">
      <c r="D557" s="191"/>
    </row>
    <row r="558" spans="4:4" x14ac:dyDescent="0.2">
      <c r="D558" s="191"/>
    </row>
    <row r="559" spans="4:4" x14ac:dyDescent="0.2">
      <c r="D559" s="191"/>
    </row>
    <row r="560" spans="4:4" x14ac:dyDescent="0.2">
      <c r="D560" s="191"/>
    </row>
    <row r="561" spans="4:4" x14ac:dyDescent="0.2">
      <c r="D561" s="191"/>
    </row>
    <row r="562" spans="4:4" x14ac:dyDescent="0.2">
      <c r="D562" s="191"/>
    </row>
    <row r="563" spans="4:4" x14ac:dyDescent="0.2">
      <c r="D563" s="191"/>
    </row>
    <row r="564" spans="4:4" x14ac:dyDescent="0.2">
      <c r="D564" s="191"/>
    </row>
    <row r="565" spans="4:4" x14ac:dyDescent="0.2">
      <c r="D565" s="191"/>
    </row>
    <row r="566" spans="4:4" x14ac:dyDescent="0.2">
      <c r="D566" s="191"/>
    </row>
    <row r="567" spans="4:4" x14ac:dyDescent="0.2">
      <c r="D567" s="191"/>
    </row>
    <row r="568" spans="4:4" x14ac:dyDescent="0.2">
      <c r="D568" s="191"/>
    </row>
    <row r="569" spans="4:4" x14ac:dyDescent="0.2">
      <c r="D569" s="191"/>
    </row>
    <row r="570" spans="4:4" x14ac:dyDescent="0.2">
      <c r="D570" s="191"/>
    </row>
    <row r="571" spans="4:4" x14ac:dyDescent="0.2">
      <c r="D571" s="191"/>
    </row>
    <row r="572" spans="4:4" x14ac:dyDescent="0.2">
      <c r="D572" s="191"/>
    </row>
    <row r="573" spans="4:4" x14ac:dyDescent="0.2">
      <c r="D573" s="191"/>
    </row>
    <row r="574" spans="4:4" x14ac:dyDescent="0.2">
      <c r="D574" s="191"/>
    </row>
    <row r="575" spans="4:4" x14ac:dyDescent="0.2">
      <c r="D575" s="191"/>
    </row>
    <row r="576" spans="4:4" x14ac:dyDescent="0.2">
      <c r="D576" s="191"/>
    </row>
    <row r="577" spans="4:4" x14ac:dyDescent="0.2">
      <c r="D577" s="191"/>
    </row>
    <row r="578" spans="4:4" x14ac:dyDescent="0.2">
      <c r="D578" s="191"/>
    </row>
    <row r="579" spans="4:4" x14ac:dyDescent="0.2">
      <c r="D579" s="191"/>
    </row>
    <row r="580" spans="4:4" x14ac:dyDescent="0.2">
      <c r="D580" s="191"/>
    </row>
    <row r="581" spans="4:4" x14ac:dyDescent="0.2">
      <c r="D581" s="191"/>
    </row>
    <row r="582" spans="4:4" x14ac:dyDescent="0.2">
      <c r="D582" s="191"/>
    </row>
    <row r="583" spans="4:4" x14ac:dyDescent="0.2">
      <c r="D583" s="191"/>
    </row>
    <row r="584" spans="4:4" x14ac:dyDescent="0.2">
      <c r="D584" s="191"/>
    </row>
    <row r="585" spans="4:4" x14ac:dyDescent="0.2">
      <c r="D585" s="191"/>
    </row>
    <row r="586" spans="4:4" x14ac:dyDescent="0.2">
      <c r="D586" s="191"/>
    </row>
    <row r="587" spans="4:4" x14ac:dyDescent="0.2">
      <c r="D587" s="191"/>
    </row>
    <row r="588" spans="4:4" x14ac:dyDescent="0.2">
      <c r="D588" s="191"/>
    </row>
    <row r="589" spans="4:4" x14ac:dyDescent="0.2">
      <c r="D589" s="191"/>
    </row>
    <row r="590" spans="4:4" x14ac:dyDescent="0.2">
      <c r="D590" s="191"/>
    </row>
    <row r="591" spans="4:4" x14ac:dyDescent="0.2">
      <c r="D591" s="191"/>
    </row>
    <row r="592" spans="4:4" x14ac:dyDescent="0.2">
      <c r="D592" s="191"/>
    </row>
    <row r="593" spans="4:4" x14ac:dyDescent="0.2">
      <c r="D593" s="191"/>
    </row>
    <row r="594" spans="4:4" x14ac:dyDescent="0.2">
      <c r="D594" s="191"/>
    </row>
    <row r="595" spans="4:4" x14ac:dyDescent="0.2">
      <c r="D595" s="191"/>
    </row>
    <row r="596" spans="4:4" x14ac:dyDescent="0.2">
      <c r="D596" s="191"/>
    </row>
    <row r="597" spans="4:4" x14ac:dyDescent="0.2">
      <c r="D597" s="191"/>
    </row>
    <row r="598" spans="4:4" x14ac:dyDescent="0.2">
      <c r="D598" s="191"/>
    </row>
    <row r="599" spans="4:4" x14ac:dyDescent="0.2">
      <c r="D599" s="191"/>
    </row>
    <row r="600" spans="4:4" x14ac:dyDescent="0.2">
      <c r="D600" s="191"/>
    </row>
    <row r="601" spans="4:4" x14ac:dyDescent="0.2">
      <c r="D601" s="191"/>
    </row>
    <row r="602" spans="4:4" x14ac:dyDescent="0.2">
      <c r="D602" s="191"/>
    </row>
    <row r="603" spans="4:4" x14ac:dyDescent="0.2">
      <c r="D603" s="191"/>
    </row>
    <row r="604" spans="4:4" x14ac:dyDescent="0.2">
      <c r="D604" s="191"/>
    </row>
    <row r="605" spans="4:4" x14ac:dyDescent="0.2">
      <c r="D605" s="191"/>
    </row>
    <row r="606" spans="4:4" x14ac:dyDescent="0.2">
      <c r="D606" s="191"/>
    </row>
    <row r="607" spans="4:4" x14ac:dyDescent="0.2">
      <c r="D607" s="191"/>
    </row>
    <row r="608" spans="4:4" x14ac:dyDescent="0.2">
      <c r="D608" s="191"/>
    </row>
    <row r="609" spans="4:4" x14ac:dyDescent="0.2">
      <c r="D609" s="191"/>
    </row>
    <row r="610" spans="4:4" x14ac:dyDescent="0.2">
      <c r="D610" s="191"/>
    </row>
    <row r="611" spans="4:4" x14ac:dyDescent="0.2">
      <c r="D611" s="191"/>
    </row>
    <row r="612" spans="4:4" x14ac:dyDescent="0.2">
      <c r="D612" s="191"/>
    </row>
    <row r="613" spans="4:4" x14ac:dyDescent="0.2">
      <c r="D613" s="191"/>
    </row>
    <row r="614" spans="4:4" x14ac:dyDescent="0.2">
      <c r="D614" s="191"/>
    </row>
    <row r="615" spans="4:4" x14ac:dyDescent="0.2">
      <c r="D615" s="191"/>
    </row>
    <row r="616" spans="4:4" x14ac:dyDescent="0.2">
      <c r="D616" s="191"/>
    </row>
    <row r="617" spans="4:4" x14ac:dyDescent="0.2">
      <c r="D617" s="191"/>
    </row>
    <row r="618" spans="4:4" x14ac:dyDescent="0.2">
      <c r="D618" s="191"/>
    </row>
    <row r="619" spans="4:4" x14ac:dyDescent="0.2">
      <c r="D619" s="191"/>
    </row>
    <row r="620" spans="4:4" x14ac:dyDescent="0.2">
      <c r="D620" s="191"/>
    </row>
    <row r="621" spans="4:4" x14ac:dyDescent="0.2">
      <c r="D621" s="191"/>
    </row>
    <row r="622" spans="4:4" x14ac:dyDescent="0.2">
      <c r="D622" s="191"/>
    </row>
    <row r="623" spans="4:4" x14ac:dyDescent="0.2">
      <c r="D623" s="191"/>
    </row>
    <row r="624" spans="4:4" x14ac:dyDescent="0.2">
      <c r="D624" s="191"/>
    </row>
    <row r="625" spans="4:4" x14ac:dyDescent="0.2">
      <c r="D625" s="191"/>
    </row>
    <row r="626" spans="4:4" x14ac:dyDescent="0.2">
      <c r="D626" s="191"/>
    </row>
    <row r="627" spans="4:4" x14ac:dyDescent="0.2">
      <c r="D627" s="191"/>
    </row>
    <row r="628" spans="4:4" x14ac:dyDescent="0.2">
      <c r="D628" s="191"/>
    </row>
    <row r="629" spans="4:4" x14ac:dyDescent="0.2">
      <c r="D629" s="191"/>
    </row>
    <row r="630" spans="4:4" x14ac:dyDescent="0.2">
      <c r="D630" s="191"/>
    </row>
    <row r="631" spans="4:4" x14ac:dyDescent="0.2">
      <c r="D631" s="191"/>
    </row>
    <row r="632" spans="4:4" x14ac:dyDescent="0.2">
      <c r="D632" s="191"/>
    </row>
    <row r="633" spans="4:4" x14ac:dyDescent="0.2">
      <c r="D633" s="191"/>
    </row>
    <row r="634" spans="4:4" x14ac:dyDescent="0.2">
      <c r="D634" s="191"/>
    </row>
    <row r="635" spans="4:4" x14ac:dyDescent="0.2">
      <c r="D635" s="191"/>
    </row>
    <row r="636" spans="4:4" x14ac:dyDescent="0.2">
      <c r="D636" s="191"/>
    </row>
    <row r="637" spans="4:4" x14ac:dyDescent="0.2">
      <c r="D637" s="191"/>
    </row>
    <row r="638" spans="4:4" x14ac:dyDescent="0.2">
      <c r="D638" s="191"/>
    </row>
    <row r="639" spans="4:4" x14ac:dyDescent="0.2">
      <c r="D639" s="191"/>
    </row>
    <row r="640" spans="4:4" x14ac:dyDescent="0.2">
      <c r="D640" s="191"/>
    </row>
    <row r="641" spans="4:4" x14ac:dyDescent="0.2">
      <c r="D641" s="191"/>
    </row>
    <row r="642" spans="4:4" x14ac:dyDescent="0.2">
      <c r="D642" s="191"/>
    </row>
    <row r="643" spans="4:4" x14ac:dyDescent="0.2">
      <c r="D643" s="191"/>
    </row>
    <row r="644" spans="4:4" x14ac:dyDescent="0.2">
      <c r="D644" s="191"/>
    </row>
    <row r="645" spans="4:4" x14ac:dyDescent="0.2">
      <c r="D645" s="191"/>
    </row>
    <row r="646" spans="4:4" x14ac:dyDescent="0.2">
      <c r="D646" s="191"/>
    </row>
    <row r="647" spans="4:4" x14ac:dyDescent="0.2">
      <c r="D647" s="191"/>
    </row>
    <row r="648" spans="4:4" x14ac:dyDescent="0.2">
      <c r="D648" s="191"/>
    </row>
    <row r="649" spans="4:4" x14ac:dyDescent="0.2">
      <c r="D649" s="191"/>
    </row>
    <row r="650" spans="4:4" x14ac:dyDescent="0.2">
      <c r="D650" s="191"/>
    </row>
    <row r="651" spans="4:4" x14ac:dyDescent="0.2">
      <c r="D651" s="191"/>
    </row>
    <row r="652" spans="4:4" x14ac:dyDescent="0.2">
      <c r="D652" s="191"/>
    </row>
    <row r="653" spans="4:4" x14ac:dyDescent="0.2">
      <c r="D653" s="191"/>
    </row>
    <row r="654" spans="4:4" x14ac:dyDescent="0.2">
      <c r="D654" s="191"/>
    </row>
    <row r="655" spans="4:4" x14ac:dyDescent="0.2">
      <c r="D655" s="191"/>
    </row>
    <row r="656" spans="4:4" x14ac:dyDescent="0.2">
      <c r="D656" s="191"/>
    </row>
    <row r="657" spans="4:4" x14ac:dyDescent="0.2">
      <c r="D657" s="191"/>
    </row>
    <row r="658" spans="4:4" x14ac:dyDescent="0.2">
      <c r="D658" s="191"/>
    </row>
    <row r="659" spans="4:4" x14ac:dyDescent="0.2">
      <c r="D659" s="191"/>
    </row>
    <row r="660" spans="4:4" x14ac:dyDescent="0.2">
      <c r="D660" s="191"/>
    </row>
    <row r="661" spans="4:4" x14ac:dyDescent="0.2">
      <c r="D661" s="191"/>
    </row>
    <row r="662" spans="4:4" x14ac:dyDescent="0.2">
      <c r="D662" s="191"/>
    </row>
    <row r="663" spans="4:4" x14ac:dyDescent="0.2">
      <c r="D663" s="191"/>
    </row>
    <row r="664" spans="4:4" x14ac:dyDescent="0.2">
      <c r="D664" s="191"/>
    </row>
    <row r="665" spans="4:4" x14ac:dyDescent="0.2">
      <c r="D665" s="191"/>
    </row>
    <row r="666" spans="4:4" x14ac:dyDescent="0.2">
      <c r="D666" s="191"/>
    </row>
    <row r="667" spans="4:4" x14ac:dyDescent="0.2">
      <c r="D667" s="191"/>
    </row>
    <row r="668" spans="4:4" x14ac:dyDescent="0.2">
      <c r="D668" s="191"/>
    </row>
    <row r="669" spans="4:4" x14ac:dyDescent="0.2">
      <c r="D669" s="191"/>
    </row>
    <row r="670" spans="4:4" x14ac:dyDescent="0.2">
      <c r="D670" s="191"/>
    </row>
    <row r="671" spans="4:4" x14ac:dyDescent="0.2">
      <c r="D671" s="191"/>
    </row>
    <row r="672" spans="4:4" x14ac:dyDescent="0.2">
      <c r="D672" s="191"/>
    </row>
    <row r="673" spans="4:4" x14ac:dyDescent="0.2">
      <c r="D673" s="191"/>
    </row>
    <row r="674" spans="4:4" x14ac:dyDescent="0.2">
      <c r="D674" s="191"/>
    </row>
    <row r="675" spans="4:4" x14ac:dyDescent="0.2">
      <c r="D675" s="191"/>
    </row>
    <row r="676" spans="4:4" x14ac:dyDescent="0.2">
      <c r="D676" s="191"/>
    </row>
    <row r="677" spans="4:4" x14ac:dyDescent="0.2">
      <c r="D677" s="191"/>
    </row>
    <row r="678" spans="4:4" x14ac:dyDescent="0.2">
      <c r="D678" s="191"/>
    </row>
    <row r="679" spans="4:4" x14ac:dyDescent="0.2">
      <c r="D679" s="191"/>
    </row>
    <row r="680" spans="4:4" x14ac:dyDescent="0.2">
      <c r="D680" s="191"/>
    </row>
    <row r="681" spans="4:4" x14ac:dyDescent="0.2">
      <c r="D681" s="191"/>
    </row>
    <row r="682" spans="4:4" x14ac:dyDescent="0.2">
      <c r="D682" s="191"/>
    </row>
    <row r="683" spans="4:4" x14ac:dyDescent="0.2">
      <c r="D683" s="191"/>
    </row>
    <row r="684" spans="4:4" x14ac:dyDescent="0.2">
      <c r="D684" s="191"/>
    </row>
    <row r="685" spans="4:4" x14ac:dyDescent="0.2">
      <c r="D685" s="191"/>
    </row>
    <row r="686" spans="4:4" x14ac:dyDescent="0.2">
      <c r="D686" s="191"/>
    </row>
    <row r="687" spans="4:4" x14ac:dyDescent="0.2">
      <c r="D687" s="191"/>
    </row>
    <row r="688" spans="4:4" x14ac:dyDescent="0.2">
      <c r="D688" s="191"/>
    </row>
    <row r="689" spans="4:4" x14ac:dyDescent="0.2">
      <c r="D689" s="191"/>
    </row>
    <row r="690" spans="4:4" x14ac:dyDescent="0.2">
      <c r="D690" s="191"/>
    </row>
    <row r="691" spans="4:4" x14ac:dyDescent="0.2">
      <c r="D691" s="191"/>
    </row>
    <row r="692" spans="4:4" x14ac:dyDescent="0.2">
      <c r="D692" s="191"/>
    </row>
    <row r="693" spans="4:4" x14ac:dyDescent="0.2">
      <c r="D693" s="191"/>
    </row>
    <row r="694" spans="4:4" x14ac:dyDescent="0.2">
      <c r="D694" s="191"/>
    </row>
    <row r="695" spans="4:4" x14ac:dyDescent="0.2">
      <c r="D695" s="191"/>
    </row>
    <row r="696" spans="4:4" x14ac:dyDescent="0.2">
      <c r="D696" s="191"/>
    </row>
    <row r="697" spans="4:4" x14ac:dyDescent="0.2">
      <c r="D697" s="191"/>
    </row>
    <row r="698" spans="4:4" x14ac:dyDescent="0.2">
      <c r="D698" s="191"/>
    </row>
    <row r="699" spans="4:4" x14ac:dyDescent="0.2">
      <c r="D699" s="191"/>
    </row>
    <row r="700" spans="4:4" x14ac:dyDescent="0.2">
      <c r="D700" s="191"/>
    </row>
    <row r="701" spans="4:4" x14ac:dyDescent="0.2">
      <c r="D701" s="191"/>
    </row>
    <row r="702" spans="4:4" x14ac:dyDescent="0.2">
      <c r="D702" s="191"/>
    </row>
    <row r="703" spans="4:4" x14ac:dyDescent="0.2">
      <c r="D703" s="191"/>
    </row>
    <row r="704" spans="4:4" x14ac:dyDescent="0.2">
      <c r="D704" s="191"/>
    </row>
    <row r="705" spans="4:4" x14ac:dyDescent="0.2">
      <c r="D705" s="191"/>
    </row>
    <row r="706" spans="4:4" x14ac:dyDescent="0.2">
      <c r="D706" s="191"/>
    </row>
    <row r="707" spans="4:4" x14ac:dyDescent="0.2">
      <c r="D707" s="191"/>
    </row>
    <row r="708" spans="4:4" x14ac:dyDescent="0.2">
      <c r="D708" s="191"/>
    </row>
    <row r="709" spans="4:4" x14ac:dyDescent="0.2">
      <c r="D709" s="191"/>
    </row>
    <row r="710" spans="4:4" x14ac:dyDescent="0.2">
      <c r="D710" s="191"/>
    </row>
    <row r="711" spans="4:4" x14ac:dyDescent="0.2">
      <c r="D711" s="191"/>
    </row>
    <row r="712" spans="4:4" x14ac:dyDescent="0.2">
      <c r="D712" s="191"/>
    </row>
    <row r="713" spans="4:4" x14ac:dyDescent="0.2">
      <c r="D713" s="191"/>
    </row>
    <row r="714" spans="4:4" x14ac:dyDescent="0.2">
      <c r="D714" s="191"/>
    </row>
    <row r="715" spans="4:4" x14ac:dyDescent="0.2">
      <c r="D715" s="191"/>
    </row>
    <row r="716" spans="4:4" x14ac:dyDescent="0.2">
      <c r="D716" s="191"/>
    </row>
    <row r="717" spans="4:4" x14ac:dyDescent="0.2">
      <c r="D717" s="191"/>
    </row>
    <row r="718" spans="4:4" x14ac:dyDescent="0.2">
      <c r="D718" s="191"/>
    </row>
    <row r="719" spans="4:4" x14ac:dyDescent="0.2">
      <c r="D719" s="191"/>
    </row>
    <row r="720" spans="4:4" x14ac:dyDescent="0.2">
      <c r="D720" s="191"/>
    </row>
    <row r="721" spans="4:4" x14ac:dyDescent="0.2">
      <c r="D721" s="191"/>
    </row>
    <row r="722" spans="4:4" x14ac:dyDescent="0.2">
      <c r="D722" s="191"/>
    </row>
    <row r="723" spans="4:4" x14ac:dyDescent="0.2">
      <c r="D723" s="191"/>
    </row>
    <row r="724" spans="4:4" x14ac:dyDescent="0.2">
      <c r="D724" s="191"/>
    </row>
    <row r="725" spans="4:4" x14ac:dyDescent="0.2">
      <c r="D725" s="191"/>
    </row>
    <row r="726" spans="4:4" x14ac:dyDescent="0.2">
      <c r="D726" s="191"/>
    </row>
    <row r="727" spans="4:4" x14ac:dyDescent="0.2">
      <c r="D727" s="191"/>
    </row>
    <row r="728" spans="4:4" x14ac:dyDescent="0.2">
      <c r="D728" s="191"/>
    </row>
    <row r="729" spans="4:4" x14ac:dyDescent="0.2">
      <c r="D729" s="191"/>
    </row>
    <row r="730" spans="4:4" x14ac:dyDescent="0.2">
      <c r="D730" s="191"/>
    </row>
    <row r="731" spans="4:4" x14ac:dyDescent="0.2">
      <c r="D731" s="191"/>
    </row>
    <row r="732" spans="4:4" x14ac:dyDescent="0.2">
      <c r="D732" s="191"/>
    </row>
    <row r="733" spans="4:4" x14ac:dyDescent="0.2">
      <c r="D733" s="191"/>
    </row>
    <row r="734" spans="4:4" x14ac:dyDescent="0.2">
      <c r="D734" s="191"/>
    </row>
    <row r="735" spans="4:4" x14ac:dyDescent="0.2">
      <c r="D735" s="191"/>
    </row>
    <row r="736" spans="4:4" x14ac:dyDescent="0.2">
      <c r="D736" s="191"/>
    </row>
    <row r="737" spans="4:4" x14ac:dyDescent="0.2">
      <c r="D737" s="191"/>
    </row>
    <row r="738" spans="4:4" x14ac:dyDescent="0.2">
      <c r="D738" s="191"/>
    </row>
    <row r="739" spans="4:4" x14ac:dyDescent="0.2">
      <c r="D739" s="191"/>
    </row>
    <row r="740" spans="4:4" x14ac:dyDescent="0.2">
      <c r="D740" s="191"/>
    </row>
    <row r="741" spans="4:4" x14ac:dyDescent="0.2">
      <c r="D741" s="191"/>
    </row>
    <row r="742" spans="4:4" x14ac:dyDescent="0.2">
      <c r="D742" s="191"/>
    </row>
    <row r="743" spans="4:4" x14ac:dyDescent="0.2">
      <c r="D743" s="191"/>
    </row>
    <row r="744" spans="4:4" x14ac:dyDescent="0.2">
      <c r="D744" s="191"/>
    </row>
    <row r="745" spans="4:4" x14ac:dyDescent="0.2">
      <c r="D745" s="191"/>
    </row>
    <row r="746" spans="4:4" x14ac:dyDescent="0.2">
      <c r="D746" s="191"/>
    </row>
    <row r="747" spans="4:4" x14ac:dyDescent="0.2">
      <c r="D747" s="191"/>
    </row>
    <row r="748" spans="4:4" x14ac:dyDescent="0.2">
      <c r="D748" s="191"/>
    </row>
    <row r="749" spans="4:4" x14ac:dyDescent="0.2">
      <c r="D749" s="191"/>
    </row>
    <row r="750" spans="4:4" x14ac:dyDescent="0.2">
      <c r="D750" s="191"/>
    </row>
    <row r="751" spans="4:4" x14ac:dyDescent="0.2">
      <c r="D751" s="191"/>
    </row>
    <row r="752" spans="4:4" x14ac:dyDescent="0.2">
      <c r="D752" s="191"/>
    </row>
    <row r="753" spans="4:4" x14ac:dyDescent="0.2">
      <c r="D753" s="191"/>
    </row>
    <row r="754" spans="4:4" x14ac:dyDescent="0.2">
      <c r="D754" s="191"/>
    </row>
    <row r="755" spans="4:4" x14ac:dyDescent="0.2">
      <c r="D755" s="191"/>
    </row>
    <row r="756" spans="4:4" x14ac:dyDescent="0.2">
      <c r="D756" s="191"/>
    </row>
    <row r="757" spans="4:4" x14ac:dyDescent="0.2">
      <c r="D757" s="191"/>
    </row>
    <row r="758" spans="4:4" x14ac:dyDescent="0.2">
      <c r="D758" s="191"/>
    </row>
    <row r="759" spans="4:4" x14ac:dyDescent="0.2">
      <c r="D759" s="191"/>
    </row>
    <row r="760" spans="4:4" x14ac:dyDescent="0.2">
      <c r="D760" s="191"/>
    </row>
    <row r="761" spans="4:4" x14ac:dyDescent="0.2">
      <c r="D761" s="191"/>
    </row>
    <row r="762" spans="4:4" x14ac:dyDescent="0.2">
      <c r="D762" s="191"/>
    </row>
    <row r="763" spans="4:4" x14ac:dyDescent="0.2">
      <c r="D763" s="191"/>
    </row>
    <row r="764" spans="4:4" x14ac:dyDescent="0.2">
      <c r="D764" s="191"/>
    </row>
    <row r="765" spans="4:4" x14ac:dyDescent="0.2">
      <c r="D765" s="191"/>
    </row>
    <row r="766" spans="4:4" x14ac:dyDescent="0.2">
      <c r="D766" s="191"/>
    </row>
    <row r="767" spans="4:4" x14ac:dyDescent="0.2">
      <c r="D767" s="191"/>
    </row>
    <row r="768" spans="4:4" x14ac:dyDescent="0.2">
      <c r="D768" s="191"/>
    </row>
    <row r="769" spans="4:4" x14ac:dyDescent="0.2">
      <c r="D769" s="191"/>
    </row>
    <row r="770" spans="4:4" x14ac:dyDescent="0.2">
      <c r="D770" s="191"/>
    </row>
    <row r="771" spans="4:4" x14ac:dyDescent="0.2">
      <c r="D771" s="191"/>
    </row>
    <row r="772" spans="4:4" x14ac:dyDescent="0.2">
      <c r="D772" s="191"/>
    </row>
    <row r="773" spans="4:4" x14ac:dyDescent="0.2">
      <c r="D773" s="191"/>
    </row>
    <row r="774" spans="4:4" x14ac:dyDescent="0.2">
      <c r="D774" s="191"/>
    </row>
    <row r="775" spans="4:4" x14ac:dyDescent="0.2">
      <c r="D775" s="191"/>
    </row>
    <row r="776" spans="4:4" x14ac:dyDescent="0.2">
      <c r="D776" s="191"/>
    </row>
    <row r="777" spans="4:4" x14ac:dyDescent="0.2">
      <c r="D777" s="191"/>
    </row>
    <row r="778" spans="4:4" x14ac:dyDescent="0.2">
      <c r="D778" s="191"/>
    </row>
    <row r="779" spans="4:4" x14ac:dyDescent="0.2">
      <c r="D779" s="191"/>
    </row>
    <row r="780" spans="4:4" x14ac:dyDescent="0.2">
      <c r="D780" s="191"/>
    </row>
    <row r="781" spans="4:4" x14ac:dyDescent="0.2">
      <c r="D781" s="191"/>
    </row>
    <row r="782" spans="4:4" x14ac:dyDescent="0.2">
      <c r="D782" s="191"/>
    </row>
    <row r="783" spans="4:4" x14ac:dyDescent="0.2">
      <c r="D783" s="191"/>
    </row>
    <row r="784" spans="4:4" x14ac:dyDescent="0.2">
      <c r="D784" s="191"/>
    </row>
    <row r="785" spans="4:4" x14ac:dyDescent="0.2">
      <c r="D785" s="191"/>
    </row>
    <row r="786" spans="4:4" x14ac:dyDescent="0.2">
      <c r="D786" s="191"/>
    </row>
    <row r="787" spans="4:4" x14ac:dyDescent="0.2">
      <c r="D787" s="191"/>
    </row>
    <row r="788" spans="4:4" x14ac:dyDescent="0.2">
      <c r="D788" s="191"/>
    </row>
    <row r="789" spans="4:4" x14ac:dyDescent="0.2">
      <c r="D789" s="191"/>
    </row>
    <row r="790" spans="4:4" x14ac:dyDescent="0.2">
      <c r="D790" s="191"/>
    </row>
    <row r="791" spans="4:4" x14ac:dyDescent="0.2">
      <c r="D791" s="191"/>
    </row>
    <row r="792" spans="4:4" x14ac:dyDescent="0.2">
      <c r="D792" s="191"/>
    </row>
    <row r="793" spans="4:4" x14ac:dyDescent="0.2">
      <c r="D793" s="191"/>
    </row>
    <row r="794" spans="4:4" x14ac:dyDescent="0.2">
      <c r="D794" s="191"/>
    </row>
    <row r="795" spans="4:4" x14ac:dyDescent="0.2">
      <c r="D795" s="191"/>
    </row>
    <row r="796" spans="4:4" x14ac:dyDescent="0.2">
      <c r="D796" s="191"/>
    </row>
    <row r="797" spans="4:4" x14ac:dyDescent="0.2">
      <c r="D797" s="191"/>
    </row>
    <row r="798" spans="4:4" x14ac:dyDescent="0.2">
      <c r="D798" s="191"/>
    </row>
    <row r="799" spans="4:4" x14ac:dyDescent="0.2">
      <c r="D799" s="191"/>
    </row>
    <row r="800" spans="4:4" x14ac:dyDescent="0.2">
      <c r="D800" s="191"/>
    </row>
    <row r="801" spans="4:4" x14ac:dyDescent="0.2">
      <c r="D801" s="191"/>
    </row>
    <row r="802" spans="4:4" x14ac:dyDescent="0.2">
      <c r="D802" s="191"/>
    </row>
    <row r="803" spans="4:4" x14ac:dyDescent="0.2">
      <c r="D803" s="191"/>
    </row>
    <row r="804" spans="4:4" x14ac:dyDescent="0.2">
      <c r="D804" s="191"/>
    </row>
    <row r="805" spans="4:4" x14ac:dyDescent="0.2">
      <c r="D805" s="191"/>
    </row>
    <row r="806" spans="4:4" x14ac:dyDescent="0.2">
      <c r="D806" s="191"/>
    </row>
    <row r="807" spans="4:4" x14ac:dyDescent="0.2">
      <c r="D807" s="191"/>
    </row>
    <row r="808" spans="4:4" x14ac:dyDescent="0.2">
      <c r="D808" s="191"/>
    </row>
    <row r="809" spans="4:4" x14ac:dyDescent="0.2">
      <c r="D809" s="191"/>
    </row>
    <row r="810" spans="4:4" x14ac:dyDescent="0.2">
      <c r="D810" s="191"/>
    </row>
    <row r="811" spans="4:4" x14ac:dyDescent="0.2">
      <c r="D811" s="191"/>
    </row>
    <row r="812" spans="4:4" x14ac:dyDescent="0.2">
      <c r="D812" s="191"/>
    </row>
    <row r="813" spans="4:4" x14ac:dyDescent="0.2">
      <c r="D813" s="191"/>
    </row>
    <row r="814" spans="4:4" x14ac:dyDescent="0.2">
      <c r="D814" s="191"/>
    </row>
    <row r="815" spans="4:4" x14ac:dyDescent="0.2">
      <c r="D815" s="191"/>
    </row>
    <row r="816" spans="4:4" x14ac:dyDescent="0.2">
      <c r="D816" s="191"/>
    </row>
    <row r="817" spans="4:4" x14ac:dyDescent="0.2">
      <c r="D817" s="191"/>
    </row>
    <row r="818" spans="4:4" x14ac:dyDescent="0.2">
      <c r="D818" s="191"/>
    </row>
    <row r="819" spans="4:4" x14ac:dyDescent="0.2">
      <c r="D819" s="191"/>
    </row>
    <row r="820" spans="4:4" x14ac:dyDescent="0.2">
      <c r="D820" s="191"/>
    </row>
    <row r="821" spans="4:4" x14ac:dyDescent="0.2">
      <c r="D821" s="191"/>
    </row>
    <row r="822" spans="4:4" x14ac:dyDescent="0.2">
      <c r="D822" s="191"/>
    </row>
    <row r="823" spans="4:4" x14ac:dyDescent="0.2">
      <c r="D823" s="191"/>
    </row>
    <row r="824" spans="4:4" x14ac:dyDescent="0.2">
      <c r="D824" s="191"/>
    </row>
    <row r="825" spans="4:4" x14ac:dyDescent="0.2">
      <c r="D825" s="191"/>
    </row>
    <row r="826" spans="4:4" x14ac:dyDescent="0.2">
      <c r="D826" s="191"/>
    </row>
    <row r="827" spans="4:4" x14ac:dyDescent="0.2">
      <c r="D827" s="191"/>
    </row>
    <row r="828" spans="4:4" x14ac:dyDescent="0.2">
      <c r="D828" s="191"/>
    </row>
    <row r="829" spans="4:4" x14ac:dyDescent="0.2">
      <c r="D829" s="191"/>
    </row>
    <row r="830" spans="4:4" x14ac:dyDescent="0.2">
      <c r="D830" s="191"/>
    </row>
    <row r="831" spans="4:4" x14ac:dyDescent="0.2">
      <c r="D831" s="191"/>
    </row>
    <row r="832" spans="4:4" x14ac:dyDescent="0.2">
      <c r="D832" s="191"/>
    </row>
    <row r="833" spans="4:4" x14ac:dyDescent="0.2">
      <c r="D833" s="191"/>
    </row>
    <row r="834" spans="4:4" x14ac:dyDescent="0.2">
      <c r="D834" s="191"/>
    </row>
    <row r="835" spans="4:4" x14ac:dyDescent="0.2">
      <c r="D835" s="191"/>
    </row>
    <row r="836" spans="4:4" x14ac:dyDescent="0.2">
      <c r="D836" s="191"/>
    </row>
    <row r="837" spans="4:4" x14ac:dyDescent="0.2">
      <c r="D837" s="191"/>
    </row>
    <row r="838" spans="4:4" x14ac:dyDescent="0.2">
      <c r="D838" s="191"/>
    </row>
    <row r="839" spans="4:4" x14ac:dyDescent="0.2">
      <c r="D839" s="191"/>
    </row>
    <row r="840" spans="4:4" x14ac:dyDescent="0.2">
      <c r="D840" s="191"/>
    </row>
    <row r="841" spans="4:4" x14ac:dyDescent="0.2">
      <c r="D841" s="191"/>
    </row>
    <row r="842" spans="4:4" x14ac:dyDescent="0.2">
      <c r="D842" s="191"/>
    </row>
    <row r="843" spans="4:4" x14ac:dyDescent="0.2">
      <c r="D843" s="191"/>
    </row>
    <row r="844" spans="4:4" x14ac:dyDescent="0.2">
      <c r="D844" s="191"/>
    </row>
    <row r="845" spans="4:4" x14ac:dyDescent="0.2">
      <c r="D845" s="191"/>
    </row>
    <row r="846" spans="4:4" x14ac:dyDescent="0.2">
      <c r="D846" s="191"/>
    </row>
    <row r="847" spans="4:4" x14ac:dyDescent="0.2">
      <c r="D847" s="191"/>
    </row>
    <row r="848" spans="4:4" x14ac:dyDescent="0.2">
      <c r="D848" s="191"/>
    </row>
    <row r="849" spans="4:4" x14ac:dyDescent="0.2">
      <c r="D849" s="191"/>
    </row>
    <row r="850" spans="4:4" x14ac:dyDescent="0.2">
      <c r="D850" s="191"/>
    </row>
    <row r="851" spans="4:4" x14ac:dyDescent="0.2">
      <c r="D851" s="191"/>
    </row>
    <row r="852" spans="4:4" x14ac:dyDescent="0.2">
      <c r="D852" s="191"/>
    </row>
    <row r="853" spans="4:4" x14ac:dyDescent="0.2">
      <c r="D853" s="191"/>
    </row>
    <row r="854" spans="4:4" x14ac:dyDescent="0.2">
      <c r="D854" s="191"/>
    </row>
    <row r="855" spans="4:4" x14ac:dyDescent="0.2">
      <c r="D855" s="191"/>
    </row>
    <row r="856" spans="4:4" x14ac:dyDescent="0.2">
      <c r="D856" s="191"/>
    </row>
    <row r="857" spans="4:4" x14ac:dyDescent="0.2">
      <c r="D857" s="191"/>
    </row>
    <row r="858" spans="4:4" x14ac:dyDescent="0.2">
      <c r="D858" s="191"/>
    </row>
    <row r="859" spans="4:4" x14ac:dyDescent="0.2">
      <c r="D859" s="191"/>
    </row>
    <row r="860" spans="4:4" x14ac:dyDescent="0.2">
      <c r="D860" s="191"/>
    </row>
    <row r="861" spans="4:4" x14ac:dyDescent="0.2">
      <c r="D861" s="191"/>
    </row>
    <row r="862" spans="4:4" x14ac:dyDescent="0.2">
      <c r="D862" s="191"/>
    </row>
    <row r="863" spans="4:4" x14ac:dyDescent="0.2">
      <c r="D863" s="191"/>
    </row>
    <row r="864" spans="4:4" x14ac:dyDescent="0.2">
      <c r="D864" s="191"/>
    </row>
    <row r="865" spans="4:4" x14ac:dyDescent="0.2">
      <c r="D865" s="191"/>
    </row>
    <row r="866" spans="4:4" x14ac:dyDescent="0.2">
      <c r="D866" s="191"/>
    </row>
    <row r="867" spans="4:4" x14ac:dyDescent="0.2">
      <c r="D867" s="191"/>
    </row>
    <row r="868" spans="4:4" x14ac:dyDescent="0.2">
      <c r="D868" s="191"/>
    </row>
    <row r="869" spans="4:4" x14ac:dyDescent="0.2">
      <c r="D869" s="191"/>
    </row>
    <row r="870" spans="4:4" x14ac:dyDescent="0.2">
      <c r="D870" s="191"/>
    </row>
    <row r="871" spans="4:4" x14ac:dyDescent="0.2">
      <c r="D871" s="191"/>
    </row>
    <row r="872" spans="4:4" x14ac:dyDescent="0.2">
      <c r="D872" s="191"/>
    </row>
    <row r="873" spans="4:4" x14ac:dyDescent="0.2">
      <c r="D873" s="191"/>
    </row>
    <row r="874" spans="4:4" x14ac:dyDescent="0.2">
      <c r="D874" s="191"/>
    </row>
    <row r="875" spans="4:4" x14ac:dyDescent="0.2">
      <c r="D875" s="191"/>
    </row>
    <row r="876" spans="4:4" x14ac:dyDescent="0.2">
      <c r="D876" s="191"/>
    </row>
    <row r="877" spans="4:4" x14ac:dyDescent="0.2">
      <c r="D877" s="191"/>
    </row>
    <row r="878" spans="4:4" x14ac:dyDescent="0.2">
      <c r="D878" s="191"/>
    </row>
    <row r="879" spans="4:4" x14ac:dyDescent="0.2">
      <c r="D879" s="191"/>
    </row>
    <row r="880" spans="4:4" x14ac:dyDescent="0.2">
      <c r="D880" s="191"/>
    </row>
    <row r="881" spans="4:4" x14ac:dyDescent="0.2">
      <c r="D881" s="191"/>
    </row>
    <row r="882" spans="4:4" x14ac:dyDescent="0.2">
      <c r="D882" s="191"/>
    </row>
    <row r="883" spans="4:4" x14ac:dyDescent="0.2">
      <c r="D883" s="191"/>
    </row>
    <row r="884" spans="4:4" x14ac:dyDescent="0.2">
      <c r="D884" s="191"/>
    </row>
    <row r="885" spans="4:4" x14ac:dyDescent="0.2">
      <c r="D885" s="191"/>
    </row>
    <row r="886" spans="4:4" x14ac:dyDescent="0.2">
      <c r="D886" s="191"/>
    </row>
    <row r="887" spans="4:4" x14ac:dyDescent="0.2">
      <c r="D887" s="191"/>
    </row>
    <row r="888" spans="4:4" x14ac:dyDescent="0.2">
      <c r="D888" s="191"/>
    </row>
    <row r="889" spans="4:4" x14ac:dyDescent="0.2">
      <c r="D889" s="191"/>
    </row>
    <row r="890" spans="4:4" x14ac:dyDescent="0.2">
      <c r="D890" s="191"/>
    </row>
    <row r="891" spans="4:4" x14ac:dyDescent="0.2">
      <c r="D891" s="191"/>
    </row>
    <row r="892" spans="4:4" x14ac:dyDescent="0.2">
      <c r="D892" s="191"/>
    </row>
    <row r="893" spans="4:4" x14ac:dyDescent="0.2">
      <c r="D893" s="191"/>
    </row>
    <row r="894" spans="4:4" x14ac:dyDescent="0.2">
      <c r="D894" s="191"/>
    </row>
    <row r="895" spans="4:4" x14ac:dyDescent="0.2">
      <c r="D895" s="191"/>
    </row>
    <row r="896" spans="4:4" x14ac:dyDescent="0.2">
      <c r="D896" s="191"/>
    </row>
    <row r="897" spans="4:4" x14ac:dyDescent="0.2">
      <c r="D897" s="191"/>
    </row>
    <row r="898" spans="4:4" x14ac:dyDescent="0.2">
      <c r="D898" s="191"/>
    </row>
    <row r="899" spans="4:4" x14ac:dyDescent="0.2">
      <c r="D899" s="191"/>
    </row>
    <row r="900" spans="4:4" x14ac:dyDescent="0.2">
      <c r="D900" s="191"/>
    </row>
    <row r="901" spans="4:4" x14ac:dyDescent="0.2">
      <c r="D901" s="191"/>
    </row>
    <row r="902" spans="4:4" x14ac:dyDescent="0.2">
      <c r="D902" s="191"/>
    </row>
    <row r="903" spans="4:4" x14ac:dyDescent="0.2">
      <c r="D903" s="191"/>
    </row>
    <row r="904" spans="4:4" x14ac:dyDescent="0.2">
      <c r="D904" s="191"/>
    </row>
    <row r="905" spans="4:4" x14ac:dyDescent="0.2">
      <c r="D905" s="191"/>
    </row>
    <row r="906" spans="4:4" x14ac:dyDescent="0.2">
      <c r="D906" s="191"/>
    </row>
    <row r="907" spans="4:4" x14ac:dyDescent="0.2">
      <c r="D907" s="191"/>
    </row>
    <row r="908" spans="4:4" x14ac:dyDescent="0.2">
      <c r="D908" s="191"/>
    </row>
    <row r="909" spans="4:4" x14ac:dyDescent="0.2">
      <c r="D909" s="191"/>
    </row>
    <row r="910" spans="4:4" x14ac:dyDescent="0.2">
      <c r="D910" s="191"/>
    </row>
    <row r="911" spans="4:4" x14ac:dyDescent="0.2">
      <c r="D911" s="191"/>
    </row>
    <row r="912" spans="4:4" x14ac:dyDescent="0.2">
      <c r="D912" s="191"/>
    </row>
    <row r="913" spans="4:4" x14ac:dyDescent="0.2">
      <c r="D913" s="191"/>
    </row>
    <row r="914" spans="4:4" x14ac:dyDescent="0.2">
      <c r="D914" s="191"/>
    </row>
    <row r="915" spans="4:4" x14ac:dyDescent="0.2">
      <c r="D915" s="191"/>
    </row>
    <row r="916" spans="4:4" x14ac:dyDescent="0.2">
      <c r="D916" s="191"/>
    </row>
    <row r="917" spans="4:4" x14ac:dyDescent="0.2">
      <c r="D917" s="191"/>
    </row>
    <row r="918" spans="4:4" x14ac:dyDescent="0.2">
      <c r="D918" s="191"/>
    </row>
    <row r="919" spans="4:4" x14ac:dyDescent="0.2">
      <c r="D919" s="191"/>
    </row>
    <row r="920" spans="4:4" x14ac:dyDescent="0.2">
      <c r="D920" s="191"/>
    </row>
    <row r="921" spans="4:4" x14ac:dyDescent="0.2">
      <c r="D921" s="191"/>
    </row>
    <row r="922" spans="4:4" x14ac:dyDescent="0.2">
      <c r="D922" s="191"/>
    </row>
    <row r="923" spans="4:4" x14ac:dyDescent="0.2">
      <c r="D923" s="191"/>
    </row>
    <row r="924" spans="4:4" x14ac:dyDescent="0.2">
      <c r="D924" s="191"/>
    </row>
    <row r="925" spans="4:4" x14ac:dyDescent="0.2">
      <c r="D925" s="191"/>
    </row>
    <row r="926" spans="4:4" x14ac:dyDescent="0.2">
      <c r="D926" s="191"/>
    </row>
    <row r="927" spans="4:4" x14ac:dyDescent="0.2">
      <c r="D927" s="191"/>
    </row>
    <row r="928" spans="4:4" x14ac:dyDescent="0.2">
      <c r="D928" s="191"/>
    </row>
    <row r="929" spans="4:4" x14ac:dyDescent="0.2">
      <c r="D929" s="191"/>
    </row>
    <row r="930" spans="4:4" x14ac:dyDescent="0.2">
      <c r="D930" s="191"/>
    </row>
    <row r="931" spans="4:4" x14ac:dyDescent="0.2">
      <c r="D931" s="191"/>
    </row>
    <row r="932" spans="4:4" x14ac:dyDescent="0.2">
      <c r="D932" s="191"/>
    </row>
    <row r="933" spans="4:4" x14ac:dyDescent="0.2">
      <c r="D933" s="191"/>
    </row>
    <row r="934" spans="4:4" x14ac:dyDescent="0.2">
      <c r="D934" s="191"/>
    </row>
    <row r="935" spans="4:4" x14ac:dyDescent="0.2">
      <c r="D935" s="191"/>
    </row>
    <row r="936" spans="4:4" x14ac:dyDescent="0.2">
      <c r="D936" s="191"/>
    </row>
    <row r="937" spans="4:4" x14ac:dyDescent="0.2">
      <c r="D937" s="191"/>
    </row>
    <row r="938" spans="4:4" x14ac:dyDescent="0.2">
      <c r="D938" s="191"/>
    </row>
    <row r="939" spans="4:4" x14ac:dyDescent="0.2">
      <c r="D939" s="191"/>
    </row>
    <row r="940" spans="4:4" x14ac:dyDescent="0.2">
      <c r="D940" s="191"/>
    </row>
    <row r="941" spans="4:4" x14ac:dyDescent="0.2">
      <c r="D941" s="191"/>
    </row>
    <row r="942" spans="4:4" x14ac:dyDescent="0.2">
      <c r="D942" s="191"/>
    </row>
    <row r="943" spans="4:4" x14ac:dyDescent="0.2">
      <c r="D943" s="191"/>
    </row>
    <row r="944" spans="4:4" x14ac:dyDescent="0.2">
      <c r="D944" s="191"/>
    </row>
    <row r="945" spans="4:4" x14ac:dyDescent="0.2">
      <c r="D945" s="191"/>
    </row>
    <row r="946" spans="4:4" x14ac:dyDescent="0.2">
      <c r="D946" s="191"/>
    </row>
    <row r="947" spans="4:4" x14ac:dyDescent="0.2">
      <c r="D947" s="191"/>
    </row>
    <row r="948" spans="4:4" x14ac:dyDescent="0.2">
      <c r="D948" s="191"/>
    </row>
    <row r="949" spans="4:4" x14ac:dyDescent="0.2">
      <c r="D949" s="191"/>
    </row>
    <row r="950" spans="4:4" x14ac:dyDescent="0.2">
      <c r="D950" s="191"/>
    </row>
    <row r="951" spans="4:4" x14ac:dyDescent="0.2">
      <c r="D951" s="191"/>
    </row>
    <row r="952" spans="4:4" x14ac:dyDescent="0.2">
      <c r="D952" s="191"/>
    </row>
    <row r="953" spans="4:4" x14ac:dyDescent="0.2">
      <c r="D953" s="191"/>
    </row>
    <row r="954" spans="4:4" x14ac:dyDescent="0.2">
      <c r="D954" s="191"/>
    </row>
    <row r="955" spans="4:4" x14ac:dyDescent="0.2">
      <c r="D955" s="191"/>
    </row>
    <row r="956" spans="4:4" x14ac:dyDescent="0.2">
      <c r="D956" s="191"/>
    </row>
    <row r="957" spans="4:4" x14ac:dyDescent="0.2">
      <c r="D957" s="191"/>
    </row>
    <row r="958" spans="4:4" x14ac:dyDescent="0.2">
      <c r="D958" s="191"/>
    </row>
    <row r="959" spans="4:4" x14ac:dyDescent="0.2">
      <c r="D959" s="191"/>
    </row>
    <row r="960" spans="4:4" x14ac:dyDescent="0.2">
      <c r="D960" s="191"/>
    </row>
    <row r="961" spans="4:4" x14ac:dyDescent="0.2">
      <c r="D961" s="191"/>
    </row>
    <row r="962" spans="4:4" x14ac:dyDescent="0.2">
      <c r="D962" s="191"/>
    </row>
    <row r="963" spans="4:4" x14ac:dyDescent="0.2">
      <c r="D963" s="191"/>
    </row>
    <row r="964" spans="4:4" x14ac:dyDescent="0.2">
      <c r="D964" s="191"/>
    </row>
    <row r="965" spans="4:4" x14ac:dyDescent="0.2">
      <c r="D965" s="191"/>
    </row>
    <row r="966" spans="4:4" x14ac:dyDescent="0.2">
      <c r="D966" s="191"/>
    </row>
    <row r="967" spans="4:4" x14ac:dyDescent="0.2">
      <c r="D967" s="191"/>
    </row>
    <row r="968" spans="4:4" x14ac:dyDescent="0.2">
      <c r="D968" s="191"/>
    </row>
    <row r="969" spans="4:4" x14ac:dyDescent="0.2">
      <c r="D969" s="191"/>
    </row>
    <row r="970" spans="4:4" x14ac:dyDescent="0.2">
      <c r="D970" s="191"/>
    </row>
    <row r="971" spans="4:4" x14ac:dyDescent="0.2">
      <c r="D971" s="191"/>
    </row>
    <row r="972" spans="4:4" x14ac:dyDescent="0.2">
      <c r="D972" s="191"/>
    </row>
    <row r="973" spans="4:4" x14ac:dyDescent="0.2">
      <c r="D973" s="191"/>
    </row>
    <row r="974" spans="4:4" x14ac:dyDescent="0.2">
      <c r="D974" s="191"/>
    </row>
    <row r="975" spans="4:4" x14ac:dyDescent="0.2">
      <c r="D975" s="191"/>
    </row>
    <row r="976" spans="4:4" x14ac:dyDescent="0.2">
      <c r="D976" s="191"/>
    </row>
    <row r="977" spans="4:4" x14ac:dyDescent="0.2">
      <c r="D977" s="191"/>
    </row>
    <row r="978" spans="4:4" x14ac:dyDescent="0.2">
      <c r="D978" s="191"/>
    </row>
    <row r="979" spans="4:4" x14ac:dyDescent="0.2">
      <c r="D979" s="191"/>
    </row>
    <row r="980" spans="4:4" x14ac:dyDescent="0.2">
      <c r="D980" s="191"/>
    </row>
    <row r="981" spans="4:4" x14ac:dyDescent="0.2">
      <c r="D981" s="191"/>
    </row>
    <row r="982" spans="4:4" x14ac:dyDescent="0.2">
      <c r="D982" s="191"/>
    </row>
    <row r="983" spans="4:4" x14ac:dyDescent="0.2">
      <c r="D983" s="191"/>
    </row>
    <row r="984" spans="4:4" x14ac:dyDescent="0.2">
      <c r="D984" s="191"/>
    </row>
    <row r="985" spans="4:4" x14ac:dyDescent="0.2">
      <c r="D985" s="191"/>
    </row>
    <row r="986" spans="4:4" x14ac:dyDescent="0.2">
      <c r="D986" s="191"/>
    </row>
    <row r="987" spans="4:4" x14ac:dyDescent="0.2">
      <c r="D987" s="191"/>
    </row>
    <row r="988" spans="4:4" x14ac:dyDescent="0.2">
      <c r="D988" s="191"/>
    </row>
    <row r="989" spans="4:4" x14ac:dyDescent="0.2">
      <c r="D989" s="191"/>
    </row>
    <row r="990" spans="4:4" x14ac:dyDescent="0.2">
      <c r="D990" s="191"/>
    </row>
    <row r="991" spans="4:4" x14ac:dyDescent="0.2">
      <c r="D991" s="191"/>
    </row>
    <row r="992" spans="4:4" x14ac:dyDescent="0.2">
      <c r="D992" s="191"/>
    </row>
    <row r="993" spans="4:4" x14ac:dyDescent="0.2">
      <c r="D993" s="191"/>
    </row>
    <row r="994" spans="4:4" x14ac:dyDescent="0.2">
      <c r="D994" s="191"/>
    </row>
    <row r="995" spans="4:4" x14ac:dyDescent="0.2">
      <c r="D995" s="191"/>
    </row>
    <row r="996" spans="4:4" x14ac:dyDescent="0.2">
      <c r="D996" s="191"/>
    </row>
    <row r="997" spans="4:4" x14ac:dyDescent="0.2">
      <c r="D997" s="191"/>
    </row>
    <row r="998" spans="4:4" x14ac:dyDescent="0.2">
      <c r="D998" s="191"/>
    </row>
    <row r="999" spans="4:4" x14ac:dyDescent="0.2">
      <c r="D999" s="191"/>
    </row>
    <row r="1000" spans="4:4" x14ac:dyDescent="0.2">
      <c r="D1000" s="191"/>
    </row>
    <row r="1001" spans="4:4" x14ac:dyDescent="0.2">
      <c r="D1001" s="191"/>
    </row>
    <row r="1002" spans="4:4" x14ac:dyDescent="0.2">
      <c r="D1002" s="191"/>
    </row>
    <row r="1003" spans="4:4" x14ac:dyDescent="0.2">
      <c r="D1003" s="191"/>
    </row>
    <row r="1004" spans="4:4" x14ac:dyDescent="0.2">
      <c r="D1004" s="191"/>
    </row>
    <row r="1005" spans="4:4" x14ac:dyDescent="0.2">
      <c r="D1005" s="191"/>
    </row>
    <row r="1006" spans="4:4" x14ac:dyDescent="0.2">
      <c r="D1006" s="191"/>
    </row>
    <row r="1007" spans="4:4" x14ac:dyDescent="0.2">
      <c r="D1007" s="191"/>
    </row>
    <row r="1008" spans="4:4" x14ac:dyDescent="0.2">
      <c r="D1008" s="191"/>
    </row>
    <row r="1009" spans="4:4" x14ac:dyDescent="0.2">
      <c r="D1009" s="191"/>
    </row>
    <row r="1010" spans="4:4" x14ac:dyDescent="0.2">
      <c r="D1010" s="191"/>
    </row>
    <row r="1011" spans="4:4" x14ac:dyDescent="0.2">
      <c r="D1011" s="191"/>
    </row>
    <row r="1012" spans="4:4" x14ac:dyDescent="0.2">
      <c r="D1012" s="191"/>
    </row>
    <row r="1013" spans="4:4" x14ac:dyDescent="0.2">
      <c r="D1013" s="191"/>
    </row>
    <row r="1014" spans="4:4" x14ac:dyDescent="0.2">
      <c r="D1014" s="191"/>
    </row>
    <row r="1015" spans="4:4" x14ac:dyDescent="0.2">
      <c r="D1015" s="191"/>
    </row>
    <row r="1016" spans="4:4" x14ac:dyDescent="0.2">
      <c r="D1016" s="191"/>
    </row>
    <row r="1017" spans="4:4" x14ac:dyDescent="0.2">
      <c r="D1017" s="191"/>
    </row>
    <row r="1018" spans="4:4" x14ac:dyDescent="0.2">
      <c r="D1018" s="191"/>
    </row>
    <row r="1019" spans="4:4" x14ac:dyDescent="0.2">
      <c r="D1019" s="191"/>
    </row>
    <row r="1020" spans="4:4" x14ac:dyDescent="0.2">
      <c r="D1020" s="191"/>
    </row>
    <row r="1021" spans="4:4" x14ac:dyDescent="0.2">
      <c r="D1021" s="191"/>
    </row>
    <row r="1022" spans="4:4" x14ac:dyDescent="0.2">
      <c r="D1022" s="191"/>
    </row>
    <row r="1023" spans="4:4" x14ac:dyDescent="0.2">
      <c r="D1023" s="191"/>
    </row>
    <row r="1024" spans="4:4" x14ac:dyDescent="0.2">
      <c r="D1024" s="191"/>
    </row>
    <row r="1025" spans="4:4" x14ac:dyDescent="0.2">
      <c r="D1025" s="191"/>
    </row>
    <row r="1026" spans="4:4" x14ac:dyDescent="0.2">
      <c r="D1026" s="191"/>
    </row>
    <row r="1027" spans="4:4" x14ac:dyDescent="0.2">
      <c r="D1027" s="191"/>
    </row>
    <row r="1028" spans="4:4" x14ac:dyDescent="0.2">
      <c r="D1028" s="191"/>
    </row>
    <row r="1029" spans="4:4" x14ac:dyDescent="0.2">
      <c r="D1029" s="191"/>
    </row>
    <row r="1030" spans="4:4" x14ac:dyDescent="0.2">
      <c r="D1030" s="191"/>
    </row>
    <row r="1031" spans="4:4" x14ac:dyDescent="0.2">
      <c r="D1031" s="191"/>
    </row>
    <row r="1032" spans="4:4" x14ac:dyDescent="0.2">
      <c r="D1032" s="191"/>
    </row>
    <row r="1033" spans="4:4" x14ac:dyDescent="0.2">
      <c r="D1033" s="191"/>
    </row>
    <row r="1034" spans="4:4" x14ac:dyDescent="0.2">
      <c r="D1034" s="191"/>
    </row>
    <row r="1035" spans="4:4" x14ac:dyDescent="0.2">
      <c r="D1035" s="191"/>
    </row>
    <row r="1036" spans="4:4" x14ac:dyDescent="0.2">
      <c r="D1036" s="191"/>
    </row>
    <row r="1037" spans="4:4" x14ac:dyDescent="0.2">
      <c r="D1037" s="191"/>
    </row>
    <row r="1038" spans="4:4" x14ac:dyDescent="0.2">
      <c r="D1038" s="191"/>
    </row>
    <row r="1039" spans="4:4" x14ac:dyDescent="0.2">
      <c r="D1039" s="191"/>
    </row>
    <row r="1040" spans="4:4" x14ac:dyDescent="0.2">
      <c r="D1040" s="191"/>
    </row>
    <row r="1041" spans="4:4" x14ac:dyDescent="0.2">
      <c r="D1041" s="191"/>
    </row>
    <row r="1042" spans="4:4" x14ac:dyDescent="0.2">
      <c r="D1042" s="191"/>
    </row>
    <row r="1043" spans="4:4" x14ac:dyDescent="0.2">
      <c r="D1043" s="191"/>
    </row>
    <row r="1044" spans="4:4" x14ac:dyDescent="0.2">
      <c r="D1044" s="191"/>
    </row>
    <row r="1045" spans="4:4" x14ac:dyDescent="0.2">
      <c r="D1045" s="191"/>
    </row>
    <row r="1046" spans="4:4" x14ac:dyDescent="0.2">
      <c r="D1046" s="191"/>
    </row>
    <row r="1047" spans="4:4" x14ac:dyDescent="0.2">
      <c r="D1047" s="191"/>
    </row>
    <row r="1048" spans="4:4" x14ac:dyDescent="0.2">
      <c r="D1048" s="191"/>
    </row>
    <row r="1049" spans="4:4" x14ac:dyDescent="0.2">
      <c r="D1049" s="191"/>
    </row>
    <row r="1050" spans="4:4" x14ac:dyDescent="0.2">
      <c r="D1050" s="191"/>
    </row>
    <row r="1051" spans="4:4" x14ac:dyDescent="0.2">
      <c r="D1051" s="191"/>
    </row>
    <row r="1052" spans="4:4" x14ac:dyDescent="0.2">
      <c r="D1052" s="191"/>
    </row>
    <row r="1053" spans="4:4" x14ac:dyDescent="0.2">
      <c r="D1053" s="191"/>
    </row>
    <row r="1054" spans="4:4" x14ac:dyDescent="0.2">
      <c r="D1054" s="191"/>
    </row>
    <row r="1055" spans="4:4" x14ac:dyDescent="0.2">
      <c r="D1055" s="191"/>
    </row>
    <row r="1056" spans="4:4" x14ac:dyDescent="0.2">
      <c r="D1056" s="191"/>
    </row>
    <row r="1057" spans="4:4" x14ac:dyDescent="0.2">
      <c r="D1057" s="191"/>
    </row>
    <row r="1058" spans="4:4" x14ac:dyDescent="0.2">
      <c r="D1058" s="191"/>
    </row>
    <row r="1059" spans="4:4" x14ac:dyDescent="0.2">
      <c r="D1059" s="191"/>
    </row>
    <row r="1060" spans="4:4" x14ac:dyDescent="0.2">
      <c r="D1060" s="191"/>
    </row>
    <row r="1061" spans="4:4" x14ac:dyDescent="0.2">
      <c r="D1061" s="191"/>
    </row>
    <row r="1062" spans="4:4" x14ac:dyDescent="0.2">
      <c r="D1062" s="191"/>
    </row>
    <row r="1063" spans="4:4" x14ac:dyDescent="0.2">
      <c r="D1063" s="191"/>
    </row>
    <row r="1064" spans="4:4" x14ac:dyDescent="0.2">
      <c r="D1064" s="191"/>
    </row>
    <row r="1065" spans="4:4" x14ac:dyDescent="0.2">
      <c r="D1065" s="191"/>
    </row>
    <row r="1066" spans="4:4" x14ac:dyDescent="0.2">
      <c r="D1066" s="191"/>
    </row>
    <row r="1067" spans="4:4" x14ac:dyDescent="0.2">
      <c r="D1067" s="191"/>
    </row>
    <row r="1068" spans="4:4" x14ac:dyDescent="0.2">
      <c r="D1068" s="191"/>
    </row>
    <row r="1069" spans="4:4" x14ac:dyDescent="0.2">
      <c r="D1069" s="191"/>
    </row>
    <row r="1070" spans="4:4" x14ac:dyDescent="0.2">
      <c r="D1070" s="191"/>
    </row>
    <row r="1071" spans="4:4" x14ac:dyDescent="0.2">
      <c r="D1071" s="191"/>
    </row>
    <row r="1072" spans="4:4" x14ac:dyDescent="0.2">
      <c r="D1072" s="191"/>
    </row>
    <row r="1073" spans="4:4" x14ac:dyDescent="0.2">
      <c r="D1073" s="191"/>
    </row>
    <row r="1074" spans="4:4" x14ac:dyDescent="0.2">
      <c r="D1074" s="191"/>
    </row>
    <row r="1075" spans="4:4" x14ac:dyDescent="0.2">
      <c r="D1075" s="191"/>
    </row>
    <row r="1076" spans="4:4" x14ac:dyDescent="0.2">
      <c r="D1076" s="191"/>
    </row>
    <row r="1077" spans="4:4" x14ac:dyDescent="0.2">
      <c r="D1077" s="191"/>
    </row>
    <row r="1078" spans="4:4" x14ac:dyDescent="0.2">
      <c r="D1078" s="191"/>
    </row>
    <row r="1079" spans="4:4" x14ac:dyDescent="0.2">
      <c r="D1079" s="191"/>
    </row>
    <row r="1080" spans="4:4" x14ac:dyDescent="0.2">
      <c r="D1080" s="191"/>
    </row>
    <row r="1081" spans="4:4" x14ac:dyDescent="0.2">
      <c r="D1081" s="191"/>
    </row>
    <row r="1082" spans="4:4" x14ac:dyDescent="0.2">
      <c r="D1082" s="191"/>
    </row>
    <row r="1083" spans="4:4" x14ac:dyDescent="0.2">
      <c r="D1083" s="191"/>
    </row>
    <row r="1084" spans="4:4" x14ac:dyDescent="0.2">
      <c r="D1084" s="191"/>
    </row>
    <row r="1085" spans="4:4" x14ac:dyDescent="0.2">
      <c r="D1085" s="191"/>
    </row>
    <row r="1086" spans="4:4" x14ac:dyDescent="0.2">
      <c r="D1086" s="191"/>
    </row>
    <row r="1087" spans="4:4" x14ac:dyDescent="0.2">
      <c r="D1087" s="191"/>
    </row>
    <row r="1088" spans="4:4" x14ac:dyDescent="0.2">
      <c r="D1088" s="191"/>
    </row>
    <row r="1089" spans="4:4" x14ac:dyDescent="0.2">
      <c r="D1089" s="191"/>
    </row>
    <row r="1090" spans="4:4" x14ac:dyDescent="0.2">
      <c r="D1090" s="191"/>
    </row>
    <row r="1091" spans="4:4" x14ac:dyDescent="0.2">
      <c r="D1091" s="191"/>
    </row>
    <row r="1092" spans="4:4" x14ac:dyDescent="0.2">
      <c r="D1092" s="191"/>
    </row>
    <row r="1093" spans="4:4" x14ac:dyDescent="0.2">
      <c r="D1093" s="191"/>
    </row>
    <row r="1094" spans="4:4" x14ac:dyDescent="0.2">
      <c r="D1094" s="191"/>
    </row>
    <row r="1095" spans="4:4" x14ac:dyDescent="0.2">
      <c r="D1095" s="191"/>
    </row>
    <row r="1096" spans="4:4" x14ac:dyDescent="0.2">
      <c r="D1096" s="191"/>
    </row>
    <row r="1097" spans="4:4" x14ac:dyDescent="0.2">
      <c r="D1097" s="191"/>
    </row>
    <row r="1098" spans="4:4" x14ac:dyDescent="0.2">
      <c r="D1098" s="191"/>
    </row>
    <row r="1099" spans="4:4" x14ac:dyDescent="0.2">
      <c r="D1099" s="191"/>
    </row>
    <row r="1100" spans="4:4" x14ac:dyDescent="0.2">
      <c r="D1100" s="191"/>
    </row>
    <row r="1101" spans="4:4" x14ac:dyDescent="0.2">
      <c r="D1101" s="191"/>
    </row>
    <row r="1102" spans="4:4" x14ac:dyDescent="0.2">
      <c r="D1102" s="191"/>
    </row>
    <row r="1103" spans="4:4" x14ac:dyDescent="0.2">
      <c r="D1103" s="191"/>
    </row>
    <row r="1104" spans="4:4" x14ac:dyDescent="0.2">
      <c r="D1104" s="191"/>
    </row>
    <row r="1105" spans="4:4" x14ac:dyDescent="0.2">
      <c r="D1105" s="191"/>
    </row>
    <row r="1106" spans="4:4" x14ac:dyDescent="0.2">
      <c r="D1106" s="191"/>
    </row>
    <row r="1107" spans="4:4" x14ac:dyDescent="0.2">
      <c r="D1107" s="191"/>
    </row>
    <row r="1108" spans="4:4" x14ac:dyDescent="0.2">
      <c r="D1108" s="191"/>
    </row>
    <row r="1109" spans="4:4" x14ac:dyDescent="0.2">
      <c r="D1109" s="191"/>
    </row>
    <row r="1110" spans="4:4" x14ac:dyDescent="0.2">
      <c r="D1110" s="191"/>
    </row>
    <row r="1111" spans="4:4" x14ac:dyDescent="0.2">
      <c r="D1111" s="191"/>
    </row>
    <row r="1112" spans="4:4" x14ac:dyDescent="0.2">
      <c r="D1112" s="191"/>
    </row>
    <row r="1113" spans="4:4" x14ac:dyDescent="0.2">
      <c r="D1113" s="191"/>
    </row>
    <row r="1114" spans="4:4" x14ac:dyDescent="0.2">
      <c r="D1114" s="191"/>
    </row>
    <row r="1115" spans="4:4" x14ac:dyDescent="0.2">
      <c r="D1115" s="191"/>
    </row>
    <row r="1116" spans="4:4" x14ac:dyDescent="0.2">
      <c r="D1116" s="191"/>
    </row>
    <row r="1117" spans="4:4" x14ac:dyDescent="0.2">
      <c r="D1117" s="191"/>
    </row>
    <row r="1118" spans="4:4" x14ac:dyDescent="0.2">
      <c r="D1118" s="191"/>
    </row>
    <row r="1119" spans="4:4" x14ac:dyDescent="0.2">
      <c r="D1119" s="191"/>
    </row>
    <row r="1120" spans="4:4" x14ac:dyDescent="0.2">
      <c r="D1120" s="191"/>
    </row>
    <row r="1121" spans="4:4" x14ac:dyDescent="0.2">
      <c r="D1121" s="191"/>
    </row>
    <row r="1122" spans="4:4" x14ac:dyDescent="0.2">
      <c r="D1122" s="191"/>
    </row>
    <row r="1123" spans="4:4" x14ac:dyDescent="0.2">
      <c r="D1123" s="191"/>
    </row>
    <row r="1124" spans="4:4" x14ac:dyDescent="0.2">
      <c r="D1124" s="191"/>
    </row>
    <row r="1125" spans="4:4" x14ac:dyDescent="0.2">
      <c r="D1125" s="191"/>
    </row>
    <row r="1126" spans="4:4" x14ac:dyDescent="0.2">
      <c r="D1126" s="191"/>
    </row>
    <row r="1127" spans="4:4" x14ac:dyDescent="0.2">
      <c r="D1127" s="191"/>
    </row>
    <row r="1128" spans="4:4" x14ac:dyDescent="0.2">
      <c r="D1128" s="191"/>
    </row>
    <row r="1129" spans="4:4" x14ac:dyDescent="0.2">
      <c r="D1129" s="191"/>
    </row>
    <row r="1130" spans="4:4" x14ac:dyDescent="0.2">
      <c r="D1130" s="191"/>
    </row>
    <row r="1131" spans="4:4" x14ac:dyDescent="0.2">
      <c r="D1131" s="191"/>
    </row>
    <row r="1132" spans="4:4" x14ac:dyDescent="0.2">
      <c r="D1132" s="191"/>
    </row>
    <row r="1133" spans="4:4" x14ac:dyDescent="0.2">
      <c r="D1133" s="191"/>
    </row>
    <row r="1134" spans="4:4" x14ac:dyDescent="0.2">
      <c r="D1134" s="191"/>
    </row>
    <row r="1135" spans="4:4" x14ac:dyDescent="0.2">
      <c r="D1135" s="191"/>
    </row>
    <row r="1136" spans="4:4" x14ac:dyDescent="0.2">
      <c r="D1136" s="191"/>
    </row>
    <row r="1137" spans="4:4" x14ac:dyDescent="0.2">
      <c r="D1137" s="191"/>
    </row>
    <row r="1138" spans="4:4" x14ac:dyDescent="0.2">
      <c r="D1138" s="191"/>
    </row>
    <row r="1139" spans="4:4" x14ac:dyDescent="0.2">
      <c r="D1139" s="191"/>
    </row>
    <row r="1140" spans="4:4" x14ac:dyDescent="0.2">
      <c r="D1140" s="191"/>
    </row>
    <row r="1141" spans="4:4" x14ac:dyDescent="0.2">
      <c r="D1141" s="191"/>
    </row>
    <row r="1142" spans="4:4" x14ac:dyDescent="0.2">
      <c r="D1142" s="191"/>
    </row>
    <row r="1143" spans="4:4" x14ac:dyDescent="0.2">
      <c r="D1143" s="191"/>
    </row>
    <row r="1144" spans="4:4" x14ac:dyDescent="0.2">
      <c r="D1144" s="191"/>
    </row>
    <row r="1145" spans="4:4" x14ac:dyDescent="0.2">
      <c r="D1145" s="191"/>
    </row>
    <row r="1146" spans="4:4" x14ac:dyDescent="0.2">
      <c r="D1146" s="191"/>
    </row>
    <row r="1147" spans="4:4" x14ac:dyDescent="0.2">
      <c r="D1147" s="191"/>
    </row>
    <row r="1148" spans="4:4" x14ac:dyDescent="0.2">
      <c r="D1148" s="191"/>
    </row>
    <row r="1149" spans="4:4" x14ac:dyDescent="0.2">
      <c r="D1149" s="191"/>
    </row>
    <row r="1150" spans="4:4" x14ac:dyDescent="0.2">
      <c r="D1150" s="191"/>
    </row>
    <row r="1151" spans="4:4" x14ac:dyDescent="0.2">
      <c r="D1151" s="191"/>
    </row>
    <row r="1152" spans="4:4" x14ac:dyDescent="0.2">
      <c r="D1152" s="191"/>
    </row>
    <row r="1153" spans="4:4" x14ac:dyDescent="0.2">
      <c r="D1153" s="191"/>
    </row>
    <row r="1154" spans="4:4" x14ac:dyDescent="0.2">
      <c r="D1154" s="191"/>
    </row>
    <row r="1155" spans="4:4" x14ac:dyDescent="0.2">
      <c r="D1155" s="191"/>
    </row>
    <row r="1156" spans="4:4" x14ac:dyDescent="0.2">
      <c r="D1156" s="191"/>
    </row>
    <row r="1157" spans="4:4" x14ac:dyDescent="0.2">
      <c r="D1157" s="191"/>
    </row>
    <row r="1158" spans="4:4" x14ac:dyDescent="0.2">
      <c r="D1158" s="191"/>
    </row>
    <row r="1159" spans="4:4" x14ac:dyDescent="0.2">
      <c r="D1159" s="191"/>
    </row>
    <row r="1160" spans="4:4" x14ac:dyDescent="0.2">
      <c r="D1160" s="191"/>
    </row>
    <row r="1161" spans="4:4" x14ac:dyDescent="0.2">
      <c r="D1161" s="191"/>
    </row>
    <row r="1162" spans="4:4" x14ac:dyDescent="0.2">
      <c r="D1162" s="191"/>
    </row>
    <row r="1163" spans="4:4" x14ac:dyDescent="0.2">
      <c r="D1163" s="191"/>
    </row>
    <row r="1164" spans="4:4" x14ac:dyDescent="0.2">
      <c r="D1164" s="191"/>
    </row>
    <row r="1165" spans="4:4" x14ac:dyDescent="0.2">
      <c r="D1165" s="191"/>
    </row>
    <row r="1166" spans="4:4" x14ac:dyDescent="0.2">
      <c r="D1166" s="191"/>
    </row>
    <row r="1167" spans="4:4" x14ac:dyDescent="0.2">
      <c r="D1167" s="191"/>
    </row>
    <row r="1168" spans="4:4" x14ac:dyDescent="0.2">
      <c r="D1168" s="191"/>
    </row>
    <row r="1169" spans="4:4" x14ac:dyDescent="0.2">
      <c r="D1169" s="191"/>
    </row>
    <row r="1170" spans="4:4" x14ac:dyDescent="0.2">
      <c r="D1170" s="191"/>
    </row>
    <row r="1171" spans="4:4" x14ac:dyDescent="0.2">
      <c r="D1171" s="191"/>
    </row>
    <row r="1172" spans="4:4" x14ac:dyDescent="0.2">
      <c r="D1172" s="191"/>
    </row>
    <row r="1173" spans="4:4" x14ac:dyDescent="0.2">
      <c r="D1173" s="191"/>
    </row>
    <row r="1174" spans="4:4" x14ac:dyDescent="0.2">
      <c r="D1174" s="191"/>
    </row>
    <row r="1175" spans="4:4" x14ac:dyDescent="0.2">
      <c r="D1175" s="191"/>
    </row>
    <row r="1176" spans="4:4" x14ac:dyDescent="0.2">
      <c r="D1176" s="191"/>
    </row>
    <row r="1177" spans="4:4" x14ac:dyDescent="0.2">
      <c r="D1177" s="191"/>
    </row>
    <row r="1178" spans="4:4" x14ac:dyDescent="0.2">
      <c r="D1178" s="191"/>
    </row>
    <row r="1179" spans="4:4" x14ac:dyDescent="0.2">
      <c r="D1179" s="191"/>
    </row>
    <row r="1180" spans="4:4" x14ac:dyDescent="0.2">
      <c r="D1180" s="191"/>
    </row>
    <row r="1181" spans="4:4" x14ac:dyDescent="0.2">
      <c r="D1181" s="191"/>
    </row>
    <row r="1182" spans="4:4" x14ac:dyDescent="0.2">
      <c r="D1182" s="191"/>
    </row>
    <row r="1183" spans="4:4" x14ac:dyDescent="0.2">
      <c r="D1183" s="191"/>
    </row>
    <row r="1184" spans="4:4" x14ac:dyDescent="0.2">
      <c r="D1184" s="191"/>
    </row>
    <row r="1185" spans="4:4" x14ac:dyDescent="0.2">
      <c r="D1185" s="191"/>
    </row>
    <row r="1186" spans="4:4" x14ac:dyDescent="0.2">
      <c r="D1186" s="191"/>
    </row>
    <row r="1187" spans="4:4" x14ac:dyDescent="0.2">
      <c r="D1187" s="191"/>
    </row>
    <row r="1188" spans="4:4" x14ac:dyDescent="0.2">
      <c r="D1188" s="191"/>
    </row>
    <row r="1189" spans="4:4" x14ac:dyDescent="0.2">
      <c r="D1189" s="191"/>
    </row>
    <row r="1190" spans="4:4" x14ac:dyDescent="0.2">
      <c r="D1190" s="191"/>
    </row>
    <row r="1191" spans="4:4" x14ac:dyDescent="0.2">
      <c r="D1191" s="191"/>
    </row>
    <row r="1192" spans="4:4" x14ac:dyDescent="0.2">
      <c r="D1192" s="191"/>
    </row>
    <row r="1193" spans="4:4" x14ac:dyDescent="0.2">
      <c r="D1193" s="191"/>
    </row>
    <row r="1194" spans="4:4" x14ac:dyDescent="0.2">
      <c r="D1194" s="191"/>
    </row>
    <row r="1195" spans="4:4" x14ac:dyDescent="0.2">
      <c r="D1195" s="191"/>
    </row>
    <row r="1196" spans="4:4" x14ac:dyDescent="0.2">
      <c r="D1196" s="191"/>
    </row>
    <row r="1197" spans="4:4" x14ac:dyDescent="0.2">
      <c r="D1197" s="191"/>
    </row>
    <row r="1198" spans="4:4" x14ac:dyDescent="0.2">
      <c r="D1198" s="191"/>
    </row>
    <row r="1199" spans="4:4" x14ac:dyDescent="0.2">
      <c r="D1199" s="191"/>
    </row>
    <row r="1200" spans="4:4" x14ac:dyDescent="0.2">
      <c r="D1200" s="191"/>
    </row>
    <row r="1201" spans="4:4" x14ac:dyDescent="0.2">
      <c r="D1201" s="191"/>
    </row>
    <row r="1202" spans="4:4" x14ac:dyDescent="0.2">
      <c r="D1202" s="191"/>
    </row>
    <row r="1203" spans="4:4" x14ac:dyDescent="0.2">
      <c r="D1203" s="191"/>
    </row>
    <row r="1204" spans="4:4" x14ac:dyDescent="0.2">
      <c r="D1204" s="191"/>
    </row>
    <row r="1205" spans="4:4" x14ac:dyDescent="0.2">
      <c r="D1205" s="191"/>
    </row>
    <row r="1206" spans="4:4" x14ac:dyDescent="0.2">
      <c r="D1206" s="191"/>
    </row>
    <row r="1207" spans="4:4" x14ac:dyDescent="0.2">
      <c r="D1207" s="191"/>
    </row>
    <row r="1208" spans="4:4" x14ac:dyDescent="0.2">
      <c r="D1208" s="191"/>
    </row>
    <row r="1209" spans="4:4" x14ac:dyDescent="0.2">
      <c r="D1209" s="191"/>
    </row>
    <row r="1210" spans="4:4" x14ac:dyDescent="0.2">
      <c r="D1210" s="191"/>
    </row>
    <row r="1211" spans="4:4" x14ac:dyDescent="0.2">
      <c r="D1211" s="191"/>
    </row>
    <row r="1212" spans="4:4" x14ac:dyDescent="0.2">
      <c r="D1212" s="191"/>
    </row>
    <row r="1213" spans="4:4" x14ac:dyDescent="0.2">
      <c r="D1213" s="191"/>
    </row>
    <row r="1214" spans="4:4" x14ac:dyDescent="0.2">
      <c r="D1214" s="191"/>
    </row>
    <row r="1215" spans="4:4" x14ac:dyDescent="0.2">
      <c r="D1215" s="191"/>
    </row>
    <row r="1216" spans="4:4" x14ac:dyDescent="0.2">
      <c r="D1216" s="191"/>
    </row>
    <row r="1217" spans="4:4" x14ac:dyDescent="0.2">
      <c r="D1217" s="191"/>
    </row>
    <row r="1218" spans="4:4" x14ac:dyDescent="0.2">
      <c r="D1218" s="191"/>
    </row>
    <row r="1219" spans="4:4" x14ac:dyDescent="0.2">
      <c r="D1219" s="191"/>
    </row>
    <row r="1220" spans="4:4" x14ac:dyDescent="0.2">
      <c r="D1220" s="191"/>
    </row>
    <row r="1221" spans="4:4" x14ac:dyDescent="0.2">
      <c r="D1221" s="191"/>
    </row>
    <row r="1222" spans="4:4" x14ac:dyDescent="0.2">
      <c r="D1222" s="191"/>
    </row>
    <row r="1223" spans="4:4" x14ac:dyDescent="0.2">
      <c r="D1223" s="191"/>
    </row>
    <row r="1224" spans="4:4" x14ac:dyDescent="0.2">
      <c r="D1224" s="191"/>
    </row>
    <row r="1225" spans="4:4" x14ac:dyDescent="0.2">
      <c r="D1225" s="191"/>
    </row>
    <row r="1226" spans="4:4" x14ac:dyDescent="0.2">
      <c r="D1226" s="191"/>
    </row>
    <row r="1227" spans="4:4" x14ac:dyDescent="0.2">
      <c r="D1227" s="191"/>
    </row>
    <row r="1228" spans="4:4" x14ac:dyDescent="0.2">
      <c r="D1228" s="191"/>
    </row>
    <row r="1229" spans="4:4" x14ac:dyDescent="0.2">
      <c r="D1229" s="191"/>
    </row>
    <row r="1230" spans="4:4" x14ac:dyDescent="0.2">
      <c r="D1230" s="191"/>
    </row>
    <row r="1231" spans="4:4" x14ac:dyDescent="0.2">
      <c r="D1231" s="191"/>
    </row>
    <row r="1232" spans="4:4" x14ac:dyDescent="0.2">
      <c r="D1232" s="191"/>
    </row>
    <row r="1233" spans="4:4" x14ac:dyDescent="0.2">
      <c r="D1233" s="191"/>
    </row>
    <row r="1234" spans="4:4" x14ac:dyDescent="0.2">
      <c r="D1234" s="191"/>
    </row>
    <row r="1235" spans="4:4" x14ac:dyDescent="0.2">
      <c r="D1235" s="191"/>
    </row>
    <row r="1236" spans="4:4" x14ac:dyDescent="0.2">
      <c r="D1236" s="191"/>
    </row>
    <row r="1237" spans="4:4" x14ac:dyDescent="0.2">
      <c r="D1237" s="191"/>
    </row>
    <row r="1238" spans="4:4" x14ac:dyDescent="0.2">
      <c r="D1238" s="191"/>
    </row>
    <row r="1239" spans="4:4" x14ac:dyDescent="0.2">
      <c r="D1239" s="191"/>
    </row>
    <row r="1240" spans="4:4" x14ac:dyDescent="0.2">
      <c r="D1240" s="191"/>
    </row>
    <row r="1241" spans="4:4" x14ac:dyDescent="0.2">
      <c r="D1241" s="191"/>
    </row>
    <row r="1242" spans="4:4" x14ac:dyDescent="0.2">
      <c r="D1242" s="191"/>
    </row>
    <row r="1243" spans="4:4" x14ac:dyDescent="0.2">
      <c r="D1243" s="191"/>
    </row>
    <row r="1244" spans="4:4" x14ac:dyDescent="0.2">
      <c r="D1244" s="191"/>
    </row>
    <row r="1245" spans="4:4" x14ac:dyDescent="0.2">
      <c r="D1245" s="191"/>
    </row>
    <row r="1246" spans="4:4" x14ac:dyDescent="0.2">
      <c r="D1246" s="191"/>
    </row>
    <row r="1247" spans="4:4" x14ac:dyDescent="0.2">
      <c r="D1247" s="191"/>
    </row>
    <row r="1248" spans="4:4" x14ac:dyDescent="0.2">
      <c r="D1248" s="191"/>
    </row>
    <row r="1249" spans="4:4" x14ac:dyDescent="0.2">
      <c r="D1249" s="191"/>
    </row>
    <row r="1250" spans="4:4" x14ac:dyDescent="0.2">
      <c r="D1250" s="191"/>
    </row>
    <row r="1251" spans="4:4" x14ac:dyDescent="0.2">
      <c r="D1251" s="191"/>
    </row>
    <row r="1252" spans="4:4" x14ac:dyDescent="0.2">
      <c r="D1252" s="191"/>
    </row>
    <row r="1253" spans="4:4" x14ac:dyDescent="0.2">
      <c r="D1253" s="191"/>
    </row>
    <row r="1254" spans="4:4" x14ac:dyDescent="0.2">
      <c r="D1254" s="191"/>
    </row>
    <row r="1255" spans="4:4" x14ac:dyDescent="0.2">
      <c r="D1255" s="191"/>
    </row>
    <row r="1256" spans="4:4" x14ac:dyDescent="0.2">
      <c r="D1256" s="191"/>
    </row>
    <row r="1257" spans="4:4" x14ac:dyDescent="0.2">
      <c r="D1257" s="191"/>
    </row>
    <row r="1258" spans="4:4" x14ac:dyDescent="0.2">
      <c r="D1258" s="191"/>
    </row>
    <row r="1259" spans="4:4" x14ac:dyDescent="0.2">
      <c r="D1259" s="191"/>
    </row>
    <row r="1260" spans="4:4" x14ac:dyDescent="0.2">
      <c r="D1260" s="191"/>
    </row>
    <row r="1261" spans="4:4" x14ac:dyDescent="0.2">
      <c r="D1261" s="191"/>
    </row>
    <row r="1262" spans="4:4" x14ac:dyDescent="0.2">
      <c r="D1262" s="191"/>
    </row>
    <row r="1263" spans="4:4" x14ac:dyDescent="0.2">
      <c r="D1263" s="191"/>
    </row>
    <row r="1264" spans="4:4" x14ac:dyDescent="0.2">
      <c r="D1264" s="191"/>
    </row>
    <row r="1265" spans="4:4" x14ac:dyDescent="0.2">
      <c r="D1265" s="191"/>
    </row>
    <row r="1266" spans="4:4" x14ac:dyDescent="0.2">
      <c r="D1266" s="191"/>
    </row>
    <row r="1267" spans="4:4" x14ac:dyDescent="0.2">
      <c r="D1267" s="191"/>
    </row>
    <row r="1268" spans="4:4" x14ac:dyDescent="0.2">
      <c r="D1268" s="191"/>
    </row>
    <row r="1269" spans="4:4" x14ac:dyDescent="0.2">
      <c r="D1269" s="191"/>
    </row>
    <row r="1270" spans="4:4" x14ac:dyDescent="0.2">
      <c r="D1270" s="191"/>
    </row>
    <row r="1271" spans="4:4" x14ac:dyDescent="0.2">
      <c r="D1271" s="191"/>
    </row>
    <row r="1272" spans="4:4" x14ac:dyDescent="0.2">
      <c r="D1272" s="191"/>
    </row>
    <row r="1273" spans="4:4" x14ac:dyDescent="0.2">
      <c r="D1273" s="191"/>
    </row>
    <row r="1274" spans="4:4" x14ac:dyDescent="0.2">
      <c r="D1274" s="191"/>
    </row>
    <row r="1275" spans="4:4" x14ac:dyDescent="0.2">
      <c r="D1275" s="191"/>
    </row>
    <row r="1276" spans="4:4" x14ac:dyDescent="0.2">
      <c r="D1276" s="191"/>
    </row>
    <row r="1277" spans="4:4" x14ac:dyDescent="0.2">
      <c r="D1277" s="191"/>
    </row>
    <row r="1278" spans="4:4" x14ac:dyDescent="0.2">
      <c r="D1278" s="191"/>
    </row>
    <row r="1279" spans="4:4" x14ac:dyDescent="0.2">
      <c r="D1279" s="191"/>
    </row>
    <row r="1280" spans="4:4" x14ac:dyDescent="0.2">
      <c r="D1280" s="191"/>
    </row>
    <row r="1281" spans="4:4" x14ac:dyDescent="0.2">
      <c r="D1281" s="191"/>
    </row>
    <row r="1282" spans="4:4" x14ac:dyDescent="0.2">
      <c r="D1282" s="191"/>
    </row>
    <row r="1283" spans="4:4" x14ac:dyDescent="0.2">
      <c r="D1283" s="191"/>
    </row>
    <row r="1284" spans="4:4" x14ac:dyDescent="0.2">
      <c r="D1284" s="191"/>
    </row>
    <row r="1285" spans="4:4" x14ac:dyDescent="0.2">
      <c r="D1285" s="191"/>
    </row>
    <row r="1286" spans="4:4" x14ac:dyDescent="0.2">
      <c r="D1286" s="191"/>
    </row>
    <row r="1287" spans="4:4" x14ac:dyDescent="0.2">
      <c r="D1287" s="191"/>
    </row>
    <row r="1288" spans="4:4" x14ac:dyDescent="0.2">
      <c r="D1288" s="191"/>
    </row>
    <row r="1289" spans="4:4" x14ac:dyDescent="0.2">
      <c r="D1289" s="191"/>
    </row>
    <row r="1290" spans="4:4" x14ac:dyDescent="0.2">
      <c r="D1290" s="191"/>
    </row>
    <row r="1291" spans="4:4" x14ac:dyDescent="0.2">
      <c r="D1291" s="191"/>
    </row>
    <row r="1292" spans="4:4" x14ac:dyDescent="0.2">
      <c r="D1292" s="191"/>
    </row>
    <row r="1293" spans="4:4" x14ac:dyDescent="0.2">
      <c r="D1293" s="191"/>
    </row>
    <row r="1294" spans="4:4" x14ac:dyDescent="0.2">
      <c r="D1294" s="191"/>
    </row>
    <row r="1295" spans="4:4" x14ac:dyDescent="0.2">
      <c r="D1295" s="191"/>
    </row>
    <row r="1296" spans="4:4" x14ac:dyDescent="0.2">
      <c r="D1296" s="191"/>
    </row>
    <row r="1297" spans="4:4" x14ac:dyDescent="0.2">
      <c r="D1297" s="191"/>
    </row>
    <row r="1298" spans="4:4" x14ac:dyDescent="0.2">
      <c r="D1298" s="191"/>
    </row>
    <row r="1299" spans="4:4" x14ac:dyDescent="0.2">
      <c r="D1299" s="191"/>
    </row>
    <row r="1300" spans="4:4" x14ac:dyDescent="0.2">
      <c r="D1300" s="191"/>
    </row>
    <row r="1301" spans="4:4" x14ac:dyDescent="0.2">
      <c r="D1301" s="191"/>
    </row>
    <row r="1302" spans="4:4" x14ac:dyDescent="0.2">
      <c r="D1302" s="191"/>
    </row>
    <row r="1303" spans="4:4" x14ac:dyDescent="0.2">
      <c r="D1303" s="191"/>
    </row>
    <row r="1304" spans="4:4" x14ac:dyDescent="0.2">
      <c r="D1304" s="191"/>
    </row>
    <row r="1305" spans="4:4" x14ac:dyDescent="0.2">
      <c r="D1305" s="191"/>
    </row>
    <row r="1306" spans="4:4" x14ac:dyDescent="0.2">
      <c r="D1306" s="191"/>
    </row>
    <row r="1307" spans="4:4" x14ac:dyDescent="0.2">
      <c r="D1307" s="191"/>
    </row>
    <row r="1308" spans="4:4" x14ac:dyDescent="0.2">
      <c r="D1308" s="191"/>
    </row>
    <row r="1309" spans="4:4" x14ac:dyDescent="0.2">
      <c r="D1309" s="191"/>
    </row>
    <row r="1310" spans="4:4" x14ac:dyDescent="0.2">
      <c r="D1310" s="191"/>
    </row>
    <row r="1311" spans="4:4" x14ac:dyDescent="0.2">
      <c r="D1311" s="191"/>
    </row>
    <row r="1312" spans="4:4" x14ac:dyDescent="0.2">
      <c r="D1312" s="191"/>
    </row>
    <row r="1313" spans="4:4" x14ac:dyDescent="0.2">
      <c r="D1313" s="191"/>
    </row>
    <row r="1314" spans="4:4" x14ac:dyDescent="0.2">
      <c r="D1314" s="191"/>
    </row>
    <row r="1315" spans="4:4" x14ac:dyDescent="0.2">
      <c r="D1315" s="191"/>
    </row>
    <row r="1316" spans="4:4" x14ac:dyDescent="0.2">
      <c r="D1316" s="191"/>
    </row>
    <row r="1317" spans="4:4" x14ac:dyDescent="0.2">
      <c r="D1317" s="191"/>
    </row>
    <row r="1318" spans="4:4" x14ac:dyDescent="0.2">
      <c r="D1318" s="191"/>
    </row>
    <row r="1319" spans="4:4" x14ac:dyDescent="0.2">
      <c r="D1319" s="191"/>
    </row>
    <row r="1320" spans="4:4" x14ac:dyDescent="0.2">
      <c r="D1320" s="191"/>
    </row>
    <row r="1321" spans="4:4" x14ac:dyDescent="0.2">
      <c r="D1321" s="191"/>
    </row>
    <row r="1322" spans="4:4" x14ac:dyDescent="0.2">
      <c r="D1322" s="191"/>
    </row>
    <row r="1323" spans="4:4" x14ac:dyDescent="0.2">
      <c r="D1323" s="191"/>
    </row>
    <row r="1324" spans="4:4" x14ac:dyDescent="0.2">
      <c r="D1324" s="191"/>
    </row>
    <row r="1325" spans="4:4" x14ac:dyDescent="0.2">
      <c r="D1325" s="191"/>
    </row>
    <row r="1326" spans="4:4" x14ac:dyDescent="0.2">
      <c r="D1326" s="191"/>
    </row>
    <row r="1327" spans="4:4" x14ac:dyDescent="0.2">
      <c r="D1327" s="191"/>
    </row>
    <row r="1328" spans="4:4" x14ac:dyDescent="0.2">
      <c r="D1328" s="191"/>
    </row>
    <row r="1329" spans="4:4" x14ac:dyDescent="0.2">
      <c r="D1329" s="191"/>
    </row>
    <row r="1330" spans="4:4" x14ac:dyDescent="0.2">
      <c r="D1330" s="191"/>
    </row>
    <row r="1331" spans="4:4" x14ac:dyDescent="0.2">
      <c r="D1331" s="191"/>
    </row>
    <row r="1332" spans="4:4" x14ac:dyDescent="0.2">
      <c r="D1332" s="191"/>
    </row>
    <row r="1333" spans="4:4" x14ac:dyDescent="0.2">
      <c r="D1333" s="191"/>
    </row>
    <row r="1334" spans="4:4" x14ac:dyDescent="0.2">
      <c r="D1334" s="191"/>
    </row>
    <row r="1335" spans="4:4" x14ac:dyDescent="0.2">
      <c r="D1335" s="191"/>
    </row>
    <row r="1336" spans="4:4" x14ac:dyDescent="0.2">
      <c r="D1336" s="191"/>
    </row>
    <row r="1337" spans="4:4" x14ac:dyDescent="0.2">
      <c r="D1337" s="191"/>
    </row>
    <row r="1338" spans="4:4" x14ac:dyDescent="0.2">
      <c r="D1338" s="191"/>
    </row>
    <row r="1339" spans="4:4" x14ac:dyDescent="0.2">
      <c r="D1339" s="191"/>
    </row>
    <row r="1340" spans="4:4" x14ac:dyDescent="0.2">
      <c r="D1340" s="191"/>
    </row>
    <row r="1341" spans="4:4" x14ac:dyDescent="0.2">
      <c r="D1341" s="191"/>
    </row>
    <row r="1342" spans="4:4" x14ac:dyDescent="0.2">
      <c r="D1342" s="191"/>
    </row>
    <row r="1343" spans="4:4" x14ac:dyDescent="0.2">
      <c r="D1343" s="191"/>
    </row>
    <row r="1344" spans="4:4" x14ac:dyDescent="0.2">
      <c r="D1344" s="191"/>
    </row>
    <row r="1345" spans="4:4" x14ac:dyDescent="0.2">
      <c r="D1345" s="191"/>
    </row>
    <row r="1346" spans="4:4" x14ac:dyDescent="0.2">
      <c r="D1346" s="191"/>
    </row>
    <row r="1347" spans="4:4" x14ac:dyDescent="0.2">
      <c r="D1347" s="191"/>
    </row>
    <row r="1348" spans="4:4" x14ac:dyDescent="0.2">
      <c r="D1348" s="191"/>
    </row>
    <row r="1349" spans="4:4" x14ac:dyDescent="0.2">
      <c r="D1349" s="191"/>
    </row>
    <row r="1350" spans="4:4" x14ac:dyDescent="0.2">
      <c r="D1350" s="191"/>
    </row>
    <row r="1351" spans="4:4" x14ac:dyDescent="0.2">
      <c r="D1351" s="191"/>
    </row>
    <row r="1352" spans="4:4" x14ac:dyDescent="0.2">
      <c r="D1352" s="191"/>
    </row>
    <row r="1353" spans="4:4" x14ac:dyDescent="0.2">
      <c r="D1353" s="191"/>
    </row>
    <row r="1354" spans="4:4" x14ac:dyDescent="0.2">
      <c r="D1354" s="191"/>
    </row>
    <row r="1355" spans="4:4" x14ac:dyDescent="0.2">
      <c r="D1355" s="191"/>
    </row>
    <row r="1356" spans="4:4" x14ac:dyDescent="0.2">
      <c r="D1356" s="191"/>
    </row>
    <row r="1357" spans="4:4" x14ac:dyDescent="0.2">
      <c r="D1357" s="191"/>
    </row>
    <row r="1358" spans="4:4" x14ac:dyDescent="0.2">
      <c r="D1358" s="191"/>
    </row>
    <row r="1359" spans="4:4" x14ac:dyDescent="0.2">
      <c r="D1359" s="191"/>
    </row>
    <row r="1360" spans="4:4" x14ac:dyDescent="0.2">
      <c r="D1360" s="191"/>
    </row>
    <row r="1361" spans="4:4" x14ac:dyDescent="0.2">
      <c r="D1361" s="191"/>
    </row>
    <row r="1362" spans="4:4" x14ac:dyDescent="0.2">
      <c r="D1362" s="191"/>
    </row>
    <row r="1363" spans="4:4" x14ac:dyDescent="0.2">
      <c r="D1363" s="191"/>
    </row>
    <row r="1364" spans="4:4" x14ac:dyDescent="0.2">
      <c r="D1364" s="191"/>
    </row>
    <row r="1365" spans="4:4" x14ac:dyDescent="0.2">
      <c r="D1365" s="191"/>
    </row>
    <row r="1366" spans="4:4" x14ac:dyDescent="0.2">
      <c r="D1366" s="191"/>
    </row>
    <row r="1367" spans="4:4" x14ac:dyDescent="0.2">
      <c r="D1367" s="191"/>
    </row>
    <row r="1368" spans="4:4" x14ac:dyDescent="0.2">
      <c r="D1368" s="191"/>
    </row>
    <row r="1369" spans="4:4" x14ac:dyDescent="0.2">
      <c r="D1369" s="191"/>
    </row>
    <row r="1370" spans="4:4" x14ac:dyDescent="0.2">
      <c r="D1370" s="191"/>
    </row>
    <row r="1371" spans="4:4" x14ac:dyDescent="0.2">
      <c r="D1371" s="191"/>
    </row>
    <row r="1372" spans="4:4" x14ac:dyDescent="0.2">
      <c r="D1372" s="191"/>
    </row>
    <row r="1373" spans="4:4" x14ac:dyDescent="0.2">
      <c r="D1373" s="191"/>
    </row>
    <row r="1374" spans="4:4" x14ac:dyDescent="0.2">
      <c r="D1374" s="191"/>
    </row>
    <row r="1375" spans="4:4" x14ac:dyDescent="0.2">
      <c r="D1375" s="191"/>
    </row>
    <row r="1376" spans="4:4" x14ac:dyDescent="0.2">
      <c r="D1376" s="191"/>
    </row>
    <row r="1377" spans="4:4" x14ac:dyDescent="0.2">
      <c r="D1377" s="191"/>
    </row>
    <row r="1378" spans="4:4" x14ac:dyDescent="0.2">
      <c r="D1378" s="191"/>
    </row>
    <row r="1379" spans="4:4" x14ac:dyDescent="0.2">
      <c r="D1379" s="191"/>
    </row>
    <row r="1380" spans="4:4" x14ac:dyDescent="0.2">
      <c r="D1380" s="191"/>
    </row>
    <row r="1381" spans="4:4" x14ac:dyDescent="0.2">
      <c r="D1381" s="191"/>
    </row>
    <row r="1382" spans="4:4" x14ac:dyDescent="0.2">
      <c r="D1382" s="191"/>
    </row>
    <row r="1383" spans="4:4" x14ac:dyDescent="0.2">
      <c r="D1383" s="191"/>
    </row>
    <row r="1384" spans="4:4" x14ac:dyDescent="0.2">
      <c r="D1384" s="191"/>
    </row>
    <row r="1385" spans="4:4" x14ac:dyDescent="0.2">
      <c r="D1385" s="191"/>
    </row>
    <row r="1386" spans="4:4" x14ac:dyDescent="0.2">
      <c r="D1386" s="191"/>
    </row>
    <row r="1387" spans="4:4" x14ac:dyDescent="0.2">
      <c r="D1387" s="191"/>
    </row>
    <row r="1388" spans="4:4" x14ac:dyDescent="0.2">
      <c r="D1388" s="191"/>
    </row>
    <row r="1389" spans="4:4" x14ac:dyDescent="0.2">
      <c r="D1389" s="191"/>
    </row>
    <row r="1390" spans="4:4" x14ac:dyDescent="0.2">
      <c r="D1390" s="191"/>
    </row>
    <row r="1391" spans="4:4" x14ac:dyDescent="0.2">
      <c r="D1391" s="191"/>
    </row>
    <row r="1392" spans="4:4" x14ac:dyDescent="0.2">
      <c r="D1392" s="191"/>
    </row>
    <row r="1393" spans="4:4" x14ac:dyDescent="0.2">
      <c r="D1393" s="191"/>
    </row>
    <row r="1394" spans="4:4" x14ac:dyDescent="0.2">
      <c r="D1394" s="191"/>
    </row>
    <row r="1395" spans="4:4" x14ac:dyDescent="0.2">
      <c r="D1395" s="191"/>
    </row>
    <row r="1396" spans="4:4" x14ac:dyDescent="0.2">
      <c r="D1396" s="191"/>
    </row>
    <row r="1397" spans="4:4" x14ac:dyDescent="0.2">
      <c r="D1397" s="191"/>
    </row>
    <row r="1398" spans="4:4" x14ac:dyDescent="0.2">
      <c r="D1398" s="191"/>
    </row>
    <row r="1399" spans="4:4" x14ac:dyDescent="0.2">
      <c r="D1399" s="191"/>
    </row>
    <row r="1400" spans="4:4" x14ac:dyDescent="0.2">
      <c r="D1400" s="191"/>
    </row>
    <row r="1401" spans="4:4" x14ac:dyDescent="0.2">
      <c r="D1401" s="191"/>
    </row>
    <row r="1402" spans="4:4" x14ac:dyDescent="0.2">
      <c r="D1402" s="191"/>
    </row>
    <row r="1403" spans="4:4" x14ac:dyDescent="0.2">
      <c r="D1403" s="191"/>
    </row>
    <row r="1404" spans="4:4" x14ac:dyDescent="0.2">
      <c r="D1404" s="191"/>
    </row>
    <row r="1405" spans="4:4" x14ac:dyDescent="0.2">
      <c r="D1405" s="191"/>
    </row>
    <row r="1406" spans="4:4" x14ac:dyDescent="0.2">
      <c r="D1406" s="191"/>
    </row>
    <row r="1407" spans="4:4" x14ac:dyDescent="0.2">
      <c r="D1407" s="191"/>
    </row>
    <row r="1408" spans="4:4" x14ac:dyDescent="0.2">
      <c r="D1408" s="191"/>
    </row>
    <row r="1409" spans="4:4" x14ac:dyDescent="0.2">
      <c r="D1409" s="191"/>
    </row>
    <row r="1410" spans="4:4" x14ac:dyDescent="0.2">
      <c r="D1410" s="191"/>
    </row>
    <row r="1411" spans="4:4" x14ac:dyDescent="0.2">
      <c r="D1411" s="191"/>
    </row>
    <row r="1412" spans="4:4" x14ac:dyDescent="0.2">
      <c r="D1412" s="191"/>
    </row>
    <row r="1413" spans="4:4" x14ac:dyDescent="0.2">
      <c r="D1413" s="191"/>
    </row>
    <row r="1414" spans="4:4" x14ac:dyDescent="0.2">
      <c r="D1414" s="191"/>
    </row>
    <row r="1415" spans="4:4" x14ac:dyDescent="0.2">
      <c r="D1415" s="191"/>
    </row>
    <row r="1416" spans="4:4" x14ac:dyDescent="0.2">
      <c r="D1416" s="191"/>
    </row>
    <row r="1417" spans="4:4" x14ac:dyDescent="0.2">
      <c r="D1417" s="191"/>
    </row>
    <row r="1418" spans="4:4" x14ac:dyDescent="0.2">
      <c r="D1418" s="191"/>
    </row>
    <row r="1419" spans="4:4" x14ac:dyDescent="0.2">
      <c r="D1419" s="191"/>
    </row>
    <row r="1420" spans="4:4" x14ac:dyDescent="0.2">
      <c r="D1420" s="191"/>
    </row>
    <row r="1421" spans="4:4" x14ac:dyDescent="0.2">
      <c r="D1421" s="191"/>
    </row>
    <row r="1422" spans="4:4" x14ac:dyDescent="0.2">
      <c r="D1422" s="191"/>
    </row>
    <row r="1423" spans="4:4" x14ac:dyDescent="0.2">
      <c r="D1423" s="191"/>
    </row>
    <row r="1424" spans="4:4" x14ac:dyDescent="0.2">
      <c r="D1424" s="191"/>
    </row>
    <row r="1425" spans="4:4" x14ac:dyDescent="0.2">
      <c r="D1425" s="191"/>
    </row>
    <row r="1426" spans="4:4" x14ac:dyDescent="0.2">
      <c r="D1426" s="191"/>
    </row>
    <row r="1427" spans="4:4" x14ac:dyDescent="0.2">
      <c r="D1427" s="191"/>
    </row>
    <row r="1428" spans="4:4" x14ac:dyDescent="0.2">
      <c r="D1428" s="191"/>
    </row>
    <row r="1429" spans="4:4" x14ac:dyDescent="0.2">
      <c r="D1429" s="191"/>
    </row>
    <row r="1430" spans="4:4" x14ac:dyDescent="0.2">
      <c r="D1430" s="191"/>
    </row>
    <row r="1431" spans="4:4" x14ac:dyDescent="0.2">
      <c r="D1431" s="191"/>
    </row>
    <row r="1432" spans="4:4" x14ac:dyDescent="0.2">
      <c r="D1432" s="191"/>
    </row>
    <row r="1433" spans="4:4" x14ac:dyDescent="0.2">
      <c r="D1433" s="191"/>
    </row>
    <row r="1434" spans="4:4" x14ac:dyDescent="0.2">
      <c r="D1434" s="191"/>
    </row>
    <row r="1435" spans="4:4" x14ac:dyDescent="0.2">
      <c r="D1435" s="191"/>
    </row>
    <row r="1436" spans="4:4" x14ac:dyDescent="0.2">
      <c r="D1436" s="191"/>
    </row>
    <row r="1437" spans="4:4" x14ac:dyDescent="0.2">
      <c r="D1437" s="191"/>
    </row>
    <row r="1438" spans="4:4" x14ac:dyDescent="0.2">
      <c r="D1438" s="191"/>
    </row>
    <row r="1439" spans="4:4" x14ac:dyDescent="0.2">
      <c r="D1439" s="191"/>
    </row>
    <row r="1440" spans="4:4" x14ac:dyDescent="0.2">
      <c r="D1440" s="191"/>
    </row>
    <row r="1441" spans="4:4" x14ac:dyDescent="0.2">
      <c r="D1441" s="191"/>
    </row>
    <row r="1442" spans="4:4" x14ac:dyDescent="0.2">
      <c r="D1442" s="191"/>
    </row>
    <row r="1443" spans="4:4" x14ac:dyDescent="0.2">
      <c r="D1443" s="191"/>
    </row>
    <row r="1444" spans="4:4" x14ac:dyDescent="0.2">
      <c r="D1444" s="191"/>
    </row>
    <row r="1445" spans="4:4" x14ac:dyDescent="0.2">
      <c r="D1445" s="191"/>
    </row>
    <row r="1446" spans="4:4" x14ac:dyDescent="0.2">
      <c r="D1446" s="191"/>
    </row>
    <row r="1447" spans="4:4" x14ac:dyDescent="0.2">
      <c r="D1447" s="191"/>
    </row>
    <row r="1448" spans="4:4" x14ac:dyDescent="0.2">
      <c r="D1448" s="191"/>
    </row>
    <row r="1449" spans="4:4" x14ac:dyDescent="0.2">
      <c r="D1449" s="191"/>
    </row>
    <row r="1450" spans="4:4" x14ac:dyDescent="0.2">
      <c r="D1450" s="191"/>
    </row>
    <row r="1451" spans="4:4" x14ac:dyDescent="0.2">
      <c r="D1451" s="191"/>
    </row>
    <row r="1452" spans="4:4" x14ac:dyDescent="0.2">
      <c r="D1452" s="191"/>
    </row>
    <row r="1453" spans="4:4" x14ac:dyDescent="0.2">
      <c r="D1453" s="191"/>
    </row>
    <row r="1454" spans="4:4" x14ac:dyDescent="0.2">
      <c r="D1454" s="191"/>
    </row>
    <row r="1455" spans="4:4" x14ac:dyDescent="0.2">
      <c r="D1455" s="191"/>
    </row>
    <row r="1456" spans="4:4" x14ac:dyDescent="0.2">
      <c r="D1456" s="191"/>
    </row>
    <row r="1457" spans="4:4" x14ac:dyDescent="0.2">
      <c r="D1457" s="191"/>
    </row>
    <row r="1458" spans="4:4" x14ac:dyDescent="0.2">
      <c r="D1458" s="191"/>
    </row>
    <row r="1459" spans="4:4" x14ac:dyDescent="0.2">
      <c r="D1459" s="191"/>
    </row>
    <row r="1460" spans="4:4" x14ac:dyDescent="0.2">
      <c r="D1460" s="191"/>
    </row>
    <row r="1461" spans="4:4" x14ac:dyDescent="0.2">
      <c r="D1461" s="191"/>
    </row>
    <row r="1462" spans="4:4" x14ac:dyDescent="0.2">
      <c r="D1462" s="191"/>
    </row>
    <row r="1463" spans="4:4" x14ac:dyDescent="0.2">
      <c r="D1463" s="191"/>
    </row>
    <row r="1464" spans="4:4" x14ac:dyDescent="0.2">
      <c r="D1464" s="191"/>
    </row>
    <row r="1465" spans="4:4" x14ac:dyDescent="0.2">
      <c r="D1465" s="191"/>
    </row>
    <row r="1466" spans="4:4" x14ac:dyDescent="0.2">
      <c r="D1466" s="191"/>
    </row>
    <row r="1467" spans="4:4" x14ac:dyDescent="0.2">
      <c r="D1467" s="191"/>
    </row>
    <row r="1468" spans="4:4" x14ac:dyDescent="0.2">
      <c r="D1468" s="191"/>
    </row>
    <row r="1469" spans="4:4" x14ac:dyDescent="0.2">
      <c r="D1469" s="191"/>
    </row>
    <row r="1470" spans="4:4" x14ac:dyDescent="0.2">
      <c r="D1470" s="191"/>
    </row>
    <row r="1471" spans="4:4" x14ac:dyDescent="0.2">
      <c r="D1471" s="191"/>
    </row>
    <row r="1472" spans="4:4" x14ac:dyDescent="0.2">
      <c r="D1472" s="191"/>
    </row>
    <row r="1473" spans="4:4" x14ac:dyDescent="0.2">
      <c r="D1473" s="191"/>
    </row>
    <row r="1474" spans="4:4" x14ac:dyDescent="0.2">
      <c r="D1474" s="191"/>
    </row>
    <row r="1475" spans="4:4" x14ac:dyDescent="0.2">
      <c r="D1475" s="191"/>
    </row>
    <row r="1476" spans="4:4" x14ac:dyDescent="0.2">
      <c r="D1476" s="191"/>
    </row>
    <row r="1477" spans="4:4" x14ac:dyDescent="0.2">
      <c r="D1477" s="191"/>
    </row>
    <row r="1478" spans="4:4" x14ac:dyDescent="0.2">
      <c r="D1478" s="191"/>
    </row>
    <row r="1479" spans="4:4" x14ac:dyDescent="0.2">
      <c r="D1479" s="191"/>
    </row>
    <row r="1480" spans="4:4" x14ac:dyDescent="0.2">
      <c r="D1480" s="191"/>
    </row>
    <row r="1481" spans="4:4" x14ac:dyDescent="0.2">
      <c r="D1481" s="191"/>
    </row>
    <row r="1482" spans="4:4" x14ac:dyDescent="0.2">
      <c r="D1482" s="191"/>
    </row>
    <row r="1483" spans="4:4" x14ac:dyDescent="0.2">
      <c r="D1483" s="191"/>
    </row>
    <row r="1484" spans="4:4" x14ac:dyDescent="0.2">
      <c r="D1484" s="191"/>
    </row>
    <row r="1485" spans="4:4" x14ac:dyDescent="0.2">
      <c r="D1485" s="191"/>
    </row>
    <row r="1486" spans="4:4" x14ac:dyDescent="0.2">
      <c r="D1486" s="191"/>
    </row>
    <row r="1487" spans="4:4" x14ac:dyDescent="0.2">
      <c r="D1487" s="191"/>
    </row>
    <row r="1488" spans="4:4" x14ac:dyDescent="0.2">
      <c r="D1488" s="191"/>
    </row>
    <row r="1489" spans="4:4" x14ac:dyDescent="0.2">
      <c r="D1489" s="191"/>
    </row>
    <row r="1490" spans="4:4" x14ac:dyDescent="0.2">
      <c r="D1490" s="191"/>
    </row>
    <row r="1491" spans="4:4" x14ac:dyDescent="0.2">
      <c r="D1491" s="191"/>
    </row>
    <row r="1492" spans="4:4" x14ac:dyDescent="0.2">
      <c r="D1492" s="191"/>
    </row>
    <row r="1493" spans="4:4" x14ac:dyDescent="0.2">
      <c r="D1493" s="191"/>
    </row>
    <row r="1494" spans="4:4" x14ac:dyDescent="0.2">
      <c r="D1494" s="191"/>
    </row>
    <row r="1495" spans="4:4" x14ac:dyDescent="0.2">
      <c r="D1495" s="191"/>
    </row>
    <row r="1496" spans="4:4" x14ac:dyDescent="0.2">
      <c r="D1496" s="191"/>
    </row>
    <row r="1497" spans="4:4" x14ac:dyDescent="0.2">
      <c r="D1497" s="191"/>
    </row>
    <row r="1498" spans="4:4" x14ac:dyDescent="0.2">
      <c r="D1498" s="191"/>
    </row>
    <row r="1499" spans="4:4" x14ac:dyDescent="0.2">
      <c r="D1499" s="191"/>
    </row>
    <row r="1500" spans="4:4" x14ac:dyDescent="0.2">
      <c r="D1500" s="191"/>
    </row>
    <row r="1501" spans="4:4" x14ac:dyDescent="0.2">
      <c r="D1501" s="191"/>
    </row>
    <row r="1502" spans="4:4" x14ac:dyDescent="0.2">
      <c r="D1502" s="191"/>
    </row>
    <row r="1503" spans="4:4" x14ac:dyDescent="0.2">
      <c r="D1503" s="191"/>
    </row>
    <row r="1504" spans="4:4" x14ac:dyDescent="0.2">
      <c r="D1504" s="191"/>
    </row>
    <row r="1505" spans="4:4" x14ac:dyDescent="0.2">
      <c r="D1505" s="191"/>
    </row>
    <row r="1506" spans="4:4" x14ac:dyDescent="0.2">
      <c r="D1506" s="191"/>
    </row>
    <row r="1507" spans="4:4" x14ac:dyDescent="0.2">
      <c r="D1507" s="191"/>
    </row>
    <row r="1508" spans="4:4" x14ac:dyDescent="0.2">
      <c r="D1508" s="191"/>
    </row>
    <row r="1509" spans="4:4" x14ac:dyDescent="0.2">
      <c r="D1509" s="191"/>
    </row>
    <row r="1510" spans="4:4" x14ac:dyDescent="0.2">
      <c r="D1510" s="191"/>
    </row>
    <row r="1511" spans="4:4" x14ac:dyDescent="0.2">
      <c r="D1511" s="191"/>
    </row>
    <row r="1512" spans="4:4" x14ac:dyDescent="0.2">
      <c r="D1512" s="191"/>
    </row>
    <row r="1513" spans="4:4" x14ac:dyDescent="0.2">
      <c r="D1513" s="191"/>
    </row>
    <row r="1514" spans="4:4" x14ac:dyDescent="0.2">
      <c r="D1514" s="191"/>
    </row>
    <row r="1515" spans="4:4" x14ac:dyDescent="0.2">
      <c r="D1515" s="191"/>
    </row>
    <row r="1516" spans="4:4" x14ac:dyDescent="0.2">
      <c r="D1516" s="191"/>
    </row>
    <row r="1517" spans="4:4" x14ac:dyDescent="0.2">
      <c r="D1517" s="191"/>
    </row>
    <row r="1518" spans="4:4" x14ac:dyDescent="0.2">
      <c r="D1518" s="191"/>
    </row>
    <row r="1519" spans="4:4" x14ac:dyDescent="0.2">
      <c r="D1519" s="191"/>
    </row>
    <row r="1520" spans="4:4" x14ac:dyDescent="0.2">
      <c r="D1520" s="191"/>
    </row>
    <row r="1521" spans="4:4" x14ac:dyDescent="0.2">
      <c r="D1521" s="191"/>
    </row>
    <row r="1522" spans="4:4" x14ac:dyDescent="0.2">
      <c r="D1522" s="191"/>
    </row>
    <row r="1523" spans="4:4" x14ac:dyDescent="0.2">
      <c r="D1523" s="191"/>
    </row>
    <row r="1524" spans="4:4" x14ac:dyDescent="0.2">
      <c r="D1524" s="191"/>
    </row>
    <row r="1525" spans="4:4" x14ac:dyDescent="0.2">
      <c r="D1525" s="191"/>
    </row>
    <row r="1526" spans="4:4" x14ac:dyDescent="0.2">
      <c r="D1526" s="191"/>
    </row>
    <row r="1527" spans="4:4" x14ac:dyDescent="0.2">
      <c r="D1527" s="191"/>
    </row>
    <row r="1528" spans="4:4" x14ac:dyDescent="0.2">
      <c r="D1528" s="191"/>
    </row>
    <row r="1529" spans="4:4" x14ac:dyDescent="0.2">
      <c r="D1529" s="191"/>
    </row>
    <row r="1530" spans="4:4" x14ac:dyDescent="0.2">
      <c r="D1530" s="191"/>
    </row>
    <row r="1531" spans="4:4" x14ac:dyDescent="0.2">
      <c r="D1531" s="191"/>
    </row>
    <row r="1532" spans="4:4" x14ac:dyDescent="0.2">
      <c r="D1532" s="191"/>
    </row>
    <row r="1533" spans="4:4" x14ac:dyDescent="0.2">
      <c r="D1533" s="191"/>
    </row>
    <row r="1534" spans="4:4" x14ac:dyDescent="0.2">
      <c r="D1534" s="191"/>
    </row>
    <row r="1535" spans="4:4" x14ac:dyDescent="0.2">
      <c r="D1535" s="191"/>
    </row>
    <row r="1536" spans="4:4" x14ac:dyDescent="0.2">
      <c r="D1536" s="191"/>
    </row>
    <row r="1537" spans="4:4" x14ac:dyDescent="0.2">
      <c r="D1537" s="191"/>
    </row>
    <row r="1538" spans="4:4" x14ac:dyDescent="0.2">
      <c r="D1538" s="191"/>
    </row>
    <row r="1539" spans="4:4" x14ac:dyDescent="0.2">
      <c r="D1539" s="191"/>
    </row>
    <row r="1540" spans="4:4" x14ac:dyDescent="0.2">
      <c r="D1540" s="191"/>
    </row>
    <row r="1541" spans="4:4" x14ac:dyDescent="0.2">
      <c r="D1541" s="191"/>
    </row>
    <row r="1542" spans="4:4" x14ac:dyDescent="0.2">
      <c r="D1542" s="191"/>
    </row>
    <row r="1543" spans="4:4" x14ac:dyDescent="0.2">
      <c r="D1543" s="191"/>
    </row>
    <row r="1544" spans="4:4" x14ac:dyDescent="0.2">
      <c r="D1544" s="191"/>
    </row>
    <row r="1545" spans="4:4" x14ac:dyDescent="0.2">
      <c r="D1545" s="191"/>
    </row>
    <row r="1546" spans="4:4" x14ac:dyDescent="0.2">
      <c r="D1546" s="191"/>
    </row>
    <row r="1547" spans="4:4" x14ac:dyDescent="0.2">
      <c r="D1547" s="191"/>
    </row>
    <row r="1548" spans="4:4" x14ac:dyDescent="0.2">
      <c r="D1548" s="191"/>
    </row>
    <row r="1549" spans="4:4" x14ac:dyDescent="0.2">
      <c r="D1549" s="191"/>
    </row>
    <row r="1550" spans="4:4" x14ac:dyDescent="0.2">
      <c r="D1550" s="191"/>
    </row>
    <row r="1551" spans="4:4" x14ac:dyDescent="0.2">
      <c r="D1551" s="191"/>
    </row>
    <row r="1552" spans="4:4" x14ac:dyDescent="0.2">
      <c r="D1552" s="191"/>
    </row>
    <row r="1553" spans="4:4" x14ac:dyDescent="0.2">
      <c r="D1553" s="191"/>
    </row>
    <row r="1554" spans="4:4" x14ac:dyDescent="0.2">
      <c r="D1554" s="191"/>
    </row>
    <row r="1555" spans="4:4" x14ac:dyDescent="0.2">
      <c r="D1555" s="191"/>
    </row>
    <row r="1556" spans="4:4" x14ac:dyDescent="0.2">
      <c r="D1556" s="191"/>
    </row>
    <row r="1557" spans="4:4" x14ac:dyDescent="0.2">
      <c r="D1557" s="191"/>
    </row>
    <row r="1558" spans="4:4" x14ac:dyDescent="0.2">
      <c r="D1558" s="191"/>
    </row>
    <row r="1559" spans="4:4" x14ac:dyDescent="0.2">
      <c r="D1559" s="191"/>
    </row>
    <row r="1560" spans="4:4" x14ac:dyDescent="0.2">
      <c r="D1560" s="191"/>
    </row>
    <row r="1561" spans="4:4" x14ac:dyDescent="0.2">
      <c r="D1561" s="191"/>
    </row>
    <row r="1562" spans="4:4" x14ac:dyDescent="0.2">
      <c r="D1562" s="191"/>
    </row>
    <row r="1563" spans="4:4" x14ac:dyDescent="0.2">
      <c r="D1563" s="191"/>
    </row>
    <row r="1564" spans="4:4" x14ac:dyDescent="0.2">
      <c r="D1564" s="191"/>
    </row>
    <row r="1565" spans="4:4" x14ac:dyDescent="0.2">
      <c r="D1565" s="191"/>
    </row>
    <row r="1566" spans="4:4" x14ac:dyDescent="0.2">
      <c r="D1566" s="191"/>
    </row>
    <row r="1567" spans="4:4" x14ac:dyDescent="0.2">
      <c r="D1567" s="191"/>
    </row>
    <row r="1568" spans="4:4" x14ac:dyDescent="0.2">
      <c r="D1568" s="191"/>
    </row>
    <row r="1569" spans="4:4" x14ac:dyDescent="0.2">
      <c r="D1569" s="191"/>
    </row>
    <row r="1570" spans="4:4" x14ac:dyDescent="0.2">
      <c r="D1570" s="191"/>
    </row>
    <row r="1571" spans="4:4" x14ac:dyDescent="0.2">
      <c r="D1571" s="191"/>
    </row>
    <row r="1572" spans="4:4" x14ac:dyDescent="0.2">
      <c r="D1572" s="191"/>
    </row>
    <row r="1573" spans="4:4" x14ac:dyDescent="0.2">
      <c r="D1573" s="191"/>
    </row>
    <row r="1574" spans="4:4" x14ac:dyDescent="0.2">
      <c r="D1574" s="191"/>
    </row>
    <row r="1575" spans="4:4" x14ac:dyDescent="0.2">
      <c r="D1575" s="191"/>
    </row>
    <row r="1576" spans="4:4" x14ac:dyDescent="0.2">
      <c r="D1576" s="191"/>
    </row>
    <row r="1577" spans="4:4" x14ac:dyDescent="0.2">
      <c r="D1577" s="191"/>
    </row>
    <row r="1578" spans="4:4" x14ac:dyDescent="0.2">
      <c r="D1578" s="191"/>
    </row>
    <row r="1579" spans="4:4" x14ac:dyDescent="0.2">
      <c r="D1579" s="191"/>
    </row>
    <row r="1580" spans="4:4" x14ac:dyDescent="0.2">
      <c r="D1580" s="191"/>
    </row>
    <row r="1581" spans="4:4" x14ac:dyDescent="0.2">
      <c r="D1581" s="191"/>
    </row>
    <row r="1582" spans="4:4" x14ac:dyDescent="0.2">
      <c r="D1582" s="191"/>
    </row>
    <row r="1583" spans="4:4" x14ac:dyDescent="0.2">
      <c r="D1583" s="191"/>
    </row>
    <row r="1584" spans="4:4" x14ac:dyDescent="0.2">
      <c r="D1584" s="191"/>
    </row>
    <row r="1585" spans="4:4" x14ac:dyDescent="0.2">
      <c r="D1585" s="191"/>
    </row>
    <row r="1586" spans="4:4" x14ac:dyDescent="0.2">
      <c r="D1586" s="191"/>
    </row>
    <row r="1587" spans="4:4" x14ac:dyDescent="0.2">
      <c r="D1587" s="191"/>
    </row>
    <row r="1588" spans="4:4" x14ac:dyDescent="0.2">
      <c r="D1588" s="191"/>
    </row>
    <row r="1589" spans="4:4" x14ac:dyDescent="0.2">
      <c r="D1589" s="191"/>
    </row>
    <row r="1590" spans="4:4" x14ac:dyDescent="0.2">
      <c r="D1590" s="191"/>
    </row>
    <row r="1591" spans="4:4" x14ac:dyDescent="0.2">
      <c r="D1591" s="191"/>
    </row>
    <row r="1592" spans="4:4" x14ac:dyDescent="0.2">
      <c r="D1592" s="191"/>
    </row>
    <row r="1593" spans="4:4" x14ac:dyDescent="0.2">
      <c r="D1593" s="191"/>
    </row>
    <row r="1594" spans="4:4" x14ac:dyDescent="0.2">
      <c r="D1594" s="191"/>
    </row>
    <row r="1595" spans="4:4" x14ac:dyDescent="0.2">
      <c r="D1595" s="191"/>
    </row>
    <row r="1596" spans="4:4" x14ac:dyDescent="0.2">
      <c r="D1596" s="191"/>
    </row>
    <row r="1597" spans="4:4" x14ac:dyDescent="0.2">
      <c r="D1597" s="191"/>
    </row>
    <row r="1598" spans="4:4" x14ac:dyDescent="0.2">
      <c r="D1598" s="191"/>
    </row>
    <row r="1599" spans="4:4" x14ac:dyDescent="0.2">
      <c r="D1599" s="191"/>
    </row>
    <row r="1600" spans="4:4" x14ac:dyDescent="0.2">
      <c r="D1600" s="191"/>
    </row>
    <row r="1601" spans="4:4" x14ac:dyDescent="0.2">
      <c r="D1601" s="191"/>
    </row>
    <row r="1602" spans="4:4" x14ac:dyDescent="0.2">
      <c r="D1602" s="191"/>
    </row>
    <row r="1603" spans="4:4" x14ac:dyDescent="0.2">
      <c r="D1603" s="191"/>
    </row>
    <row r="1604" spans="4:4" x14ac:dyDescent="0.2">
      <c r="D1604" s="191"/>
    </row>
    <row r="1605" spans="4:4" x14ac:dyDescent="0.2">
      <c r="D1605" s="191"/>
    </row>
    <row r="1606" spans="4:4" x14ac:dyDescent="0.2">
      <c r="D1606" s="191"/>
    </row>
    <row r="1607" spans="4:4" x14ac:dyDescent="0.2">
      <c r="D1607" s="191"/>
    </row>
    <row r="1608" spans="4:4" x14ac:dyDescent="0.2">
      <c r="D1608" s="191"/>
    </row>
    <row r="1609" spans="4:4" x14ac:dyDescent="0.2">
      <c r="D1609" s="191"/>
    </row>
    <row r="1610" spans="4:4" x14ac:dyDescent="0.2">
      <c r="D1610" s="191"/>
    </row>
    <row r="1611" spans="4:4" x14ac:dyDescent="0.2">
      <c r="D1611" s="191"/>
    </row>
    <row r="1612" spans="4:4" x14ac:dyDescent="0.2">
      <c r="D1612" s="191"/>
    </row>
    <row r="1613" spans="4:4" x14ac:dyDescent="0.2">
      <c r="D1613" s="191"/>
    </row>
    <row r="1614" spans="4:4" x14ac:dyDescent="0.2">
      <c r="D1614" s="191"/>
    </row>
    <row r="1615" spans="4:4" x14ac:dyDescent="0.2">
      <c r="D1615" s="191"/>
    </row>
    <row r="1616" spans="4:4" x14ac:dyDescent="0.2">
      <c r="D1616" s="191"/>
    </row>
    <row r="1617" spans="4:4" x14ac:dyDescent="0.2">
      <c r="D1617" s="191"/>
    </row>
    <row r="1618" spans="4:4" x14ac:dyDescent="0.2">
      <c r="D1618" s="191"/>
    </row>
    <row r="1619" spans="4:4" x14ac:dyDescent="0.2">
      <c r="D1619" s="191"/>
    </row>
    <row r="1620" spans="4:4" x14ac:dyDescent="0.2">
      <c r="D1620" s="191"/>
    </row>
    <row r="1621" spans="4:4" x14ac:dyDescent="0.2">
      <c r="D1621" s="191"/>
    </row>
    <row r="1622" spans="4:4" x14ac:dyDescent="0.2">
      <c r="D1622" s="191"/>
    </row>
    <row r="1623" spans="4:4" x14ac:dyDescent="0.2">
      <c r="D1623" s="191"/>
    </row>
    <row r="1624" spans="4:4" x14ac:dyDescent="0.2">
      <c r="D1624" s="191"/>
    </row>
    <row r="1625" spans="4:4" x14ac:dyDescent="0.2">
      <c r="D1625" s="191"/>
    </row>
    <row r="1626" spans="4:4" x14ac:dyDescent="0.2">
      <c r="D1626" s="191"/>
    </row>
    <row r="1627" spans="4:4" x14ac:dyDescent="0.2">
      <c r="D1627" s="191"/>
    </row>
    <row r="1628" spans="4:4" x14ac:dyDescent="0.2">
      <c r="D1628" s="191"/>
    </row>
    <row r="1629" spans="4:4" x14ac:dyDescent="0.2">
      <c r="D1629" s="191"/>
    </row>
    <row r="1630" spans="4:4" x14ac:dyDescent="0.2">
      <c r="D1630" s="191"/>
    </row>
    <row r="1631" spans="4:4" x14ac:dyDescent="0.2">
      <c r="D1631" s="191"/>
    </row>
    <row r="1632" spans="4:4" x14ac:dyDescent="0.2">
      <c r="D1632" s="191"/>
    </row>
    <row r="1633" spans="4:4" x14ac:dyDescent="0.2">
      <c r="D1633" s="191"/>
    </row>
    <row r="1634" spans="4:4" x14ac:dyDescent="0.2">
      <c r="D1634" s="191"/>
    </row>
    <row r="1635" spans="4:4" x14ac:dyDescent="0.2">
      <c r="D1635" s="191"/>
    </row>
    <row r="1636" spans="4:4" x14ac:dyDescent="0.2">
      <c r="D1636" s="191"/>
    </row>
    <row r="1637" spans="4:4" x14ac:dyDescent="0.2">
      <c r="D1637" s="191"/>
    </row>
    <row r="1638" spans="4:4" x14ac:dyDescent="0.2">
      <c r="D1638" s="191"/>
    </row>
    <row r="1639" spans="4:4" x14ac:dyDescent="0.2">
      <c r="D1639" s="191"/>
    </row>
    <row r="1640" spans="4:4" x14ac:dyDescent="0.2">
      <c r="D1640" s="191"/>
    </row>
    <row r="1641" spans="4:4" x14ac:dyDescent="0.2">
      <c r="D1641" s="191"/>
    </row>
    <row r="1642" spans="4:4" x14ac:dyDescent="0.2">
      <c r="D1642" s="191"/>
    </row>
    <row r="1643" spans="4:4" x14ac:dyDescent="0.2">
      <c r="D1643" s="191"/>
    </row>
    <row r="1644" spans="4:4" x14ac:dyDescent="0.2">
      <c r="D1644" s="191"/>
    </row>
    <row r="1645" spans="4:4" x14ac:dyDescent="0.2">
      <c r="D1645" s="191"/>
    </row>
    <row r="1646" spans="4:4" x14ac:dyDescent="0.2">
      <c r="D1646" s="191"/>
    </row>
    <row r="1647" spans="4:4" x14ac:dyDescent="0.2">
      <c r="D1647" s="191"/>
    </row>
    <row r="1648" spans="4:4" x14ac:dyDescent="0.2">
      <c r="D1648" s="191"/>
    </row>
    <row r="1649" spans="4:4" x14ac:dyDescent="0.2">
      <c r="D1649" s="191"/>
    </row>
    <row r="1650" spans="4:4" x14ac:dyDescent="0.2">
      <c r="D1650" s="191"/>
    </row>
    <row r="1651" spans="4:4" x14ac:dyDescent="0.2">
      <c r="D1651" s="191"/>
    </row>
    <row r="1652" spans="4:4" x14ac:dyDescent="0.2">
      <c r="D1652" s="191"/>
    </row>
    <row r="1653" spans="4:4" x14ac:dyDescent="0.2">
      <c r="D1653" s="191"/>
    </row>
    <row r="1654" spans="4:4" x14ac:dyDescent="0.2">
      <c r="D1654" s="191"/>
    </row>
    <row r="1655" spans="4:4" x14ac:dyDescent="0.2">
      <c r="D1655" s="191"/>
    </row>
    <row r="1656" spans="4:4" x14ac:dyDescent="0.2">
      <c r="D1656" s="191"/>
    </row>
    <row r="1657" spans="4:4" x14ac:dyDescent="0.2">
      <c r="D1657" s="191"/>
    </row>
    <row r="1658" spans="4:4" x14ac:dyDescent="0.2">
      <c r="D1658" s="191"/>
    </row>
    <row r="1659" spans="4:4" x14ac:dyDescent="0.2">
      <c r="D1659" s="191"/>
    </row>
    <row r="1660" spans="4:4" x14ac:dyDescent="0.2">
      <c r="D1660" s="191"/>
    </row>
    <row r="1661" spans="4:4" x14ac:dyDescent="0.2">
      <c r="D1661" s="191"/>
    </row>
    <row r="1662" spans="4:4" x14ac:dyDescent="0.2">
      <c r="D1662" s="191"/>
    </row>
    <row r="1663" spans="4:4" x14ac:dyDescent="0.2">
      <c r="D1663" s="191"/>
    </row>
    <row r="1664" spans="4:4" x14ac:dyDescent="0.2">
      <c r="D1664" s="191"/>
    </row>
    <row r="1665" spans="4:4" x14ac:dyDescent="0.2">
      <c r="D1665" s="191"/>
    </row>
    <row r="1666" spans="4:4" x14ac:dyDescent="0.2">
      <c r="D1666" s="191"/>
    </row>
    <row r="1667" spans="4:4" x14ac:dyDescent="0.2">
      <c r="D1667" s="191"/>
    </row>
    <row r="1668" spans="4:4" x14ac:dyDescent="0.2">
      <c r="D1668" s="191"/>
    </row>
    <row r="1669" spans="4:4" x14ac:dyDescent="0.2">
      <c r="D1669" s="191"/>
    </row>
    <row r="1670" spans="4:4" x14ac:dyDescent="0.2">
      <c r="D1670" s="191"/>
    </row>
    <row r="1671" spans="4:4" x14ac:dyDescent="0.2">
      <c r="D1671" s="191"/>
    </row>
    <row r="1672" spans="4:4" x14ac:dyDescent="0.2">
      <c r="D1672" s="191"/>
    </row>
    <row r="1673" spans="4:4" x14ac:dyDescent="0.2">
      <c r="D1673" s="191"/>
    </row>
    <row r="1674" spans="4:4" x14ac:dyDescent="0.2">
      <c r="D1674" s="191"/>
    </row>
    <row r="1675" spans="4:4" x14ac:dyDescent="0.2">
      <c r="D1675" s="191"/>
    </row>
    <row r="1676" spans="4:4" x14ac:dyDescent="0.2">
      <c r="D1676" s="191"/>
    </row>
    <row r="1677" spans="4:4" x14ac:dyDescent="0.2">
      <c r="D1677" s="191"/>
    </row>
    <row r="1678" spans="4:4" x14ac:dyDescent="0.2">
      <c r="D1678" s="191"/>
    </row>
    <row r="1679" spans="4:4" x14ac:dyDescent="0.2">
      <c r="D1679" s="191"/>
    </row>
    <row r="1680" spans="4:4" x14ac:dyDescent="0.2">
      <c r="D1680" s="191"/>
    </row>
    <row r="1681" spans="4:4" x14ac:dyDescent="0.2">
      <c r="D1681" s="191"/>
    </row>
    <row r="1682" spans="4:4" x14ac:dyDescent="0.2">
      <c r="D1682" s="191"/>
    </row>
    <row r="1683" spans="4:4" x14ac:dyDescent="0.2">
      <c r="D1683" s="191"/>
    </row>
    <row r="1684" spans="4:4" x14ac:dyDescent="0.2">
      <c r="D1684" s="191"/>
    </row>
    <row r="1685" spans="4:4" x14ac:dyDescent="0.2">
      <c r="D1685" s="191"/>
    </row>
    <row r="1686" spans="4:4" x14ac:dyDescent="0.2">
      <c r="D1686" s="191"/>
    </row>
    <row r="1687" spans="4:4" x14ac:dyDescent="0.2">
      <c r="D1687" s="191"/>
    </row>
    <row r="1688" spans="4:4" x14ac:dyDescent="0.2">
      <c r="D1688" s="191"/>
    </row>
    <row r="1689" spans="4:4" x14ac:dyDescent="0.2">
      <c r="D1689" s="191"/>
    </row>
    <row r="1690" spans="4:4" x14ac:dyDescent="0.2">
      <c r="D1690" s="191"/>
    </row>
    <row r="1691" spans="4:4" x14ac:dyDescent="0.2">
      <c r="D1691" s="191"/>
    </row>
    <row r="1692" spans="4:4" x14ac:dyDescent="0.2">
      <c r="D1692" s="191"/>
    </row>
    <row r="1693" spans="4:4" x14ac:dyDescent="0.2">
      <c r="D1693" s="191"/>
    </row>
    <row r="1694" spans="4:4" x14ac:dyDescent="0.2">
      <c r="D1694" s="191"/>
    </row>
    <row r="1695" spans="4:4" x14ac:dyDescent="0.2">
      <c r="D1695" s="191"/>
    </row>
    <row r="1696" spans="4:4" x14ac:dyDescent="0.2">
      <c r="D1696" s="191"/>
    </row>
    <row r="1697" spans="4:4" x14ac:dyDescent="0.2">
      <c r="D1697" s="191"/>
    </row>
    <row r="1698" spans="4:4" x14ac:dyDescent="0.2">
      <c r="D1698" s="191"/>
    </row>
    <row r="1699" spans="4:4" x14ac:dyDescent="0.2">
      <c r="D1699" s="191"/>
    </row>
    <row r="1700" spans="4:4" x14ac:dyDescent="0.2">
      <c r="D1700" s="191"/>
    </row>
    <row r="1701" spans="4:4" x14ac:dyDescent="0.2">
      <c r="D1701" s="191"/>
    </row>
    <row r="1702" spans="4:4" x14ac:dyDescent="0.2">
      <c r="D1702" s="191"/>
    </row>
    <row r="1703" spans="4:4" x14ac:dyDescent="0.2">
      <c r="D1703" s="191"/>
    </row>
    <row r="1704" spans="4:4" x14ac:dyDescent="0.2">
      <c r="D1704" s="191"/>
    </row>
    <row r="1705" spans="4:4" x14ac:dyDescent="0.2">
      <c r="D1705" s="191"/>
    </row>
    <row r="1706" spans="4:4" x14ac:dyDescent="0.2">
      <c r="D1706" s="191"/>
    </row>
    <row r="1707" spans="4:4" x14ac:dyDescent="0.2">
      <c r="D1707" s="191"/>
    </row>
    <row r="1708" spans="4:4" x14ac:dyDescent="0.2">
      <c r="D1708" s="191"/>
    </row>
    <row r="1709" spans="4:4" x14ac:dyDescent="0.2">
      <c r="D1709" s="191"/>
    </row>
    <row r="1710" spans="4:4" x14ac:dyDescent="0.2">
      <c r="D1710" s="191"/>
    </row>
    <row r="1711" spans="4:4" x14ac:dyDescent="0.2">
      <c r="D1711" s="191"/>
    </row>
    <row r="1712" spans="4:4" x14ac:dyDescent="0.2">
      <c r="D1712" s="191"/>
    </row>
    <row r="1713" spans="4:4" x14ac:dyDescent="0.2">
      <c r="D1713" s="191"/>
    </row>
    <row r="1714" spans="4:4" x14ac:dyDescent="0.2">
      <c r="D1714" s="191"/>
    </row>
    <row r="1715" spans="4:4" x14ac:dyDescent="0.2">
      <c r="D1715" s="191"/>
    </row>
    <row r="1716" spans="4:4" x14ac:dyDescent="0.2">
      <c r="D1716" s="191"/>
    </row>
    <row r="1717" spans="4:4" x14ac:dyDescent="0.2">
      <c r="D1717" s="191"/>
    </row>
    <row r="1718" spans="4:4" x14ac:dyDescent="0.2">
      <c r="D1718" s="191"/>
    </row>
    <row r="1719" spans="4:4" x14ac:dyDescent="0.2">
      <c r="D1719" s="191"/>
    </row>
    <row r="1720" spans="4:4" x14ac:dyDescent="0.2">
      <c r="D1720" s="191"/>
    </row>
    <row r="1721" spans="4:4" x14ac:dyDescent="0.2">
      <c r="D1721" s="191"/>
    </row>
    <row r="1722" spans="4:4" x14ac:dyDescent="0.2">
      <c r="D1722" s="191"/>
    </row>
    <row r="1723" spans="4:4" x14ac:dyDescent="0.2">
      <c r="D1723" s="191"/>
    </row>
    <row r="1724" spans="4:4" x14ac:dyDescent="0.2">
      <c r="D1724" s="191"/>
    </row>
    <row r="1725" spans="4:4" x14ac:dyDescent="0.2">
      <c r="D1725" s="191"/>
    </row>
    <row r="1726" spans="4:4" x14ac:dyDescent="0.2">
      <c r="D1726" s="191"/>
    </row>
    <row r="1727" spans="4:4" x14ac:dyDescent="0.2">
      <c r="D1727" s="191"/>
    </row>
    <row r="1728" spans="4:4" x14ac:dyDescent="0.2">
      <c r="D1728" s="191"/>
    </row>
    <row r="1729" spans="4:4" x14ac:dyDescent="0.2">
      <c r="D1729" s="191"/>
    </row>
    <row r="1730" spans="4:4" x14ac:dyDescent="0.2">
      <c r="D1730" s="191"/>
    </row>
    <row r="1731" spans="4:4" x14ac:dyDescent="0.2">
      <c r="D1731" s="191"/>
    </row>
    <row r="1732" spans="4:4" x14ac:dyDescent="0.2">
      <c r="D1732" s="191"/>
    </row>
    <row r="1733" spans="4:4" x14ac:dyDescent="0.2">
      <c r="D1733" s="191"/>
    </row>
    <row r="1734" spans="4:4" x14ac:dyDescent="0.2">
      <c r="D1734" s="191"/>
    </row>
    <row r="1735" spans="4:4" x14ac:dyDescent="0.2">
      <c r="D1735" s="191"/>
    </row>
    <row r="1736" spans="4:4" x14ac:dyDescent="0.2">
      <c r="D1736" s="191"/>
    </row>
    <row r="1737" spans="4:4" x14ac:dyDescent="0.2">
      <c r="D1737" s="191"/>
    </row>
    <row r="1738" spans="4:4" x14ac:dyDescent="0.2">
      <c r="D1738" s="191"/>
    </row>
    <row r="1739" spans="4:4" x14ac:dyDescent="0.2">
      <c r="D1739" s="191"/>
    </row>
    <row r="1740" spans="4:4" x14ac:dyDescent="0.2">
      <c r="D1740" s="191"/>
    </row>
    <row r="1741" spans="4:4" x14ac:dyDescent="0.2">
      <c r="D1741" s="191"/>
    </row>
    <row r="1742" spans="4:4" x14ac:dyDescent="0.2">
      <c r="D1742" s="191"/>
    </row>
    <row r="1743" spans="4:4" x14ac:dyDescent="0.2">
      <c r="D1743" s="191"/>
    </row>
    <row r="1744" spans="4:4" x14ac:dyDescent="0.2">
      <c r="D1744" s="191"/>
    </row>
    <row r="1745" spans="4:4" x14ac:dyDescent="0.2">
      <c r="D1745" s="191"/>
    </row>
    <row r="1746" spans="4:4" x14ac:dyDescent="0.2">
      <c r="D1746" s="191"/>
    </row>
    <row r="1747" spans="4:4" x14ac:dyDescent="0.2">
      <c r="D1747" s="191"/>
    </row>
    <row r="1748" spans="4:4" x14ac:dyDescent="0.2">
      <c r="D1748" s="191"/>
    </row>
    <row r="1749" spans="4:4" x14ac:dyDescent="0.2">
      <c r="D1749" s="191"/>
    </row>
    <row r="1750" spans="4:4" x14ac:dyDescent="0.2">
      <c r="D1750" s="191"/>
    </row>
    <row r="1751" spans="4:4" x14ac:dyDescent="0.2">
      <c r="D1751" s="191"/>
    </row>
    <row r="1752" spans="4:4" x14ac:dyDescent="0.2">
      <c r="D1752" s="191"/>
    </row>
    <row r="1753" spans="4:4" x14ac:dyDescent="0.2">
      <c r="D1753" s="191"/>
    </row>
    <row r="1754" spans="4:4" x14ac:dyDescent="0.2">
      <c r="D1754" s="191"/>
    </row>
    <row r="1755" spans="4:4" x14ac:dyDescent="0.2">
      <c r="D1755" s="191"/>
    </row>
    <row r="1756" spans="4:4" x14ac:dyDescent="0.2">
      <c r="D1756" s="191"/>
    </row>
    <row r="1757" spans="4:4" x14ac:dyDescent="0.2">
      <c r="D1757" s="191"/>
    </row>
    <row r="1758" spans="4:4" x14ac:dyDescent="0.2">
      <c r="D1758" s="191"/>
    </row>
    <row r="1759" spans="4:4" x14ac:dyDescent="0.2">
      <c r="D1759" s="191"/>
    </row>
    <row r="1760" spans="4:4" x14ac:dyDescent="0.2">
      <c r="D1760" s="191"/>
    </row>
    <row r="1761" spans="4:4" x14ac:dyDescent="0.2">
      <c r="D1761" s="191"/>
    </row>
    <row r="1762" spans="4:4" x14ac:dyDescent="0.2">
      <c r="D1762" s="191"/>
    </row>
    <row r="1763" spans="4:4" x14ac:dyDescent="0.2">
      <c r="D1763" s="191"/>
    </row>
    <row r="1764" spans="4:4" x14ac:dyDescent="0.2">
      <c r="D1764" s="191"/>
    </row>
    <row r="1765" spans="4:4" x14ac:dyDescent="0.2">
      <c r="D1765" s="191"/>
    </row>
    <row r="1766" spans="4:4" x14ac:dyDescent="0.2">
      <c r="D1766" s="191"/>
    </row>
    <row r="1767" spans="4:4" x14ac:dyDescent="0.2">
      <c r="D1767" s="191"/>
    </row>
    <row r="1768" spans="4:4" x14ac:dyDescent="0.2">
      <c r="D1768" s="191"/>
    </row>
    <row r="1769" spans="4:4" x14ac:dyDescent="0.2">
      <c r="D1769" s="191"/>
    </row>
    <row r="1770" spans="4:4" x14ac:dyDescent="0.2">
      <c r="D1770" s="191"/>
    </row>
    <row r="1771" spans="4:4" x14ac:dyDescent="0.2">
      <c r="D1771" s="191"/>
    </row>
    <row r="1772" spans="4:4" x14ac:dyDescent="0.2">
      <c r="D1772" s="191"/>
    </row>
    <row r="1773" spans="4:4" x14ac:dyDescent="0.2">
      <c r="D1773" s="191"/>
    </row>
    <row r="1774" spans="4:4" x14ac:dyDescent="0.2">
      <c r="D1774" s="191"/>
    </row>
    <row r="1775" spans="4:4" x14ac:dyDescent="0.2">
      <c r="D1775" s="191"/>
    </row>
    <row r="1776" spans="4:4" x14ac:dyDescent="0.2">
      <c r="D1776" s="191"/>
    </row>
    <row r="1777" spans="4:4" x14ac:dyDescent="0.2">
      <c r="D1777" s="191"/>
    </row>
    <row r="1778" spans="4:4" x14ac:dyDescent="0.2">
      <c r="D1778" s="191"/>
    </row>
    <row r="1779" spans="4:4" x14ac:dyDescent="0.2">
      <c r="D1779" s="191"/>
    </row>
    <row r="1780" spans="4:4" x14ac:dyDescent="0.2">
      <c r="D1780" s="191"/>
    </row>
    <row r="1781" spans="4:4" x14ac:dyDescent="0.2">
      <c r="D1781" s="191"/>
    </row>
    <row r="1782" spans="4:4" x14ac:dyDescent="0.2">
      <c r="D1782" s="191"/>
    </row>
    <row r="1783" spans="4:4" x14ac:dyDescent="0.2">
      <c r="D1783" s="191"/>
    </row>
    <row r="1784" spans="4:4" x14ac:dyDescent="0.2">
      <c r="D1784" s="191"/>
    </row>
    <row r="1785" spans="4:4" x14ac:dyDescent="0.2">
      <c r="D1785" s="191"/>
    </row>
    <row r="1786" spans="4:4" x14ac:dyDescent="0.2">
      <c r="D1786" s="191"/>
    </row>
    <row r="1787" spans="4:4" x14ac:dyDescent="0.2">
      <c r="D1787" s="191"/>
    </row>
    <row r="1788" spans="4:4" x14ac:dyDescent="0.2">
      <c r="D1788" s="191"/>
    </row>
    <row r="1789" spans="4:4" x14ac:dyDescent="0.2">
      <c r="D1789" s="191"/>
    </row>
    <row r="1790" spans="4:4" x14ac:dyDescent="0.2">
      <c r="D1790" s="191"/>
    </row>
    <row r="1791" spans="4:4" x14ac:dyDescent="0.2">
      <c r="D1791" s="191"/>
    </row>
    <row r="1792" spans="4:4" x14ac:dyDescent="0.2">
      <c r="D1792" s="191"/>
    </row>
    <row r="1793" spans="4:4" x14ac:dyDescent="0.2">
      <c r="D1793" s="191"/>
    </row>
    <row r="1794" spans="4:4" x14ac:dyDescent="0.2">
      <c r="D1794" s="191"/>
    </row>
    <row r="1795" spans="4:4" x14ac:dyDescent="0.2">
      <c r="D1795" s="191"/>
    </row>
    <row r="1796" spans="4:4" x14ac:dyDescent="0.2">
      <c r="D1796" s="191"/>
    </row>
    <row r="1797" spans="4:4" x14ac:dyDescent="0.2">
      <c r="D1797" s="191"/>
    </row>
    <row r="1798" spans="4:4" x14ac:dyDescent="0.2">
      <c r="D1798" s="191"/>
    </row>
    <row r="1799" spans="4:4" x14ac:dyDescent="0.2">
      <c r="D1799" s="191"/>
    </row>
    <row r="1800" spans="4:4" x14ac:dyDescent="0.2">
      <c r="D1800" s="191"/>
    </row>
    <row r="1801" spans="4:4" x14ac:dyDescent="0.2">
      <c r="D1801" s="191"/>
    </row>
    <row r="1802" spans="4:4" x14ac:dyDescent="0.2">
      <c r="D1802" s="191"/>
    </row>
    <row r="1803" spans="4:4" x14ac:dyDescent="0.2">
      <c r="D1803" s="191"/>
    </row>
    <row r="1804" spans="4:4" x14ac:dyDescent="0.2">
      <c r="D1804" s="191"/>
    </row>
    <row r="1805" spans="4:4" x14ac:dyDescent="0.2">
      <c r="D1805" s="191"/>
    </row>
    <row r="1806" spans="4:4" x14ac:dyDescent="0.2">
      <c r="D1806" s="191"/>
    </row>
    <row r="1807" spans="4:4" x14ac:dyDescent="0.2">
      <c r="D1807" s="191"/>
    </row>
    <row r="1808" spans="4:4" x14ac:dyDescent="0.2">
      <c r="D1808" s="191"/>
    </row>
    <row r="1809" spans="4:4" x14ac:dyDescent="0.2">
      <c r="D1809" s="191"/>
    </row>
    <row r="1810" spans="4:4" x14ac:dyDescent="0.2">
      <c r="D1810" s="191"/>
    </row>
    <row r="1811" spans="4:4" x14ac:dyDescent="0.2">
      <c r="D1811" s="191"/>
    </row>
    <row r="1812" spans="4:4" x14ac:dyDescent="0.2">
      <c r="D1812" s="191"/>
    </row>
    <row r="1813" spans="4:4" x14ac:dyDescent="0.2">
      <c r="D1813" s="191"/>
    </row>
    <row r="1814" spans="4:4" x14ac:dyDescent="0.2">
      <c r="D1814" s="191"/>
    </row>
    <row r="1815" spans="4:4" x14ac:dyDescent="0.2">
      <c r="D1815" s="191"/>
    </row>
    <row r="1816" spans="4:4" x14ac:dyDescent="0.2">
      <c r="D1816" s="191"/>
    </row>
    <row r="1817" spans="4:4" x14ac:dyDescent="0.2">
      <c r="D1817" s="191"/>
    </row>
    <row r="1818" spans="4:4" x14ac:dyDescent="0.2">
      <c r="D1818" s="191"/>
    </row>
    <row r="1819" spans="4:4" x14ac:dyDescent="0.2">
      <c r="D1819" s="191"/>
    </row>
    <row r="1820" spans="4:4" x14ac:dyDescent="0.2">
      <c r="D1820" s="191"/>
    </row>
    <row r="1821" spans="4:4" x14ac:dyDescent="0.2">
      <c r="D1821" s="191"/>
    </row>
    <row r="1822" spans="4:4" x14ac:dyDescent="0.2">
      <c r="D1822" s="191"/>
    </row>
    <row r="1823" spans="4:4" x14ac:dyDescent="0.2">
      <c r="D1823" s="191"/>
    </row>
    <row r="1824" spans="4:4" x14ac:dyDescent="0.2">
      <c r="D1824" s="191"/>
    </row>
    <row r="1825" spans="4:4" x14ac:dyDescent="0.2">
      <c r="D1825" s="191"/>
    </row>
    <row r="1826" spans="4:4" x14ac:dyDescent="0.2">
      <c r="D1826" s="191"/>
    </row>
    <row r="1827" spans="4:4" x14ac:dyDescent="0.2">
      <c r="D1827" s="191"/>
    </row>
    <row r="1828" spans="4:4" x14ac:dyDescent="0.2">
      <c r="D1828" s="191"/>
    </row>
    <row r="1829" spans="4:4" x14ac:dyDescent="0.2">
      <c r="D1829" s="191"/>
    </row>
    <row r="1830" spans="4:4" x14ac:dyDescent="0.2">
      <c r="D1830" s="191"/>
    </row>
    <row r="1831" spans="4:4" x14ac:dyDescent="0.2">
      <c r="D1831" s="191"/>
    </row>
    <row r="1832" spans="4:4" x14ac:dyDescent="0.2">
      <c r="D1832" s="191"/>
    </row>
    <row r="1833" spans="4:4" x14ac:dyDescent="0.2">
      <c r="D1833" s="191"/>
    </row>
    <row r="1834" spans="4:4" x14ac:dyDescent="0.2">
      <c r="D1834" s="191"/>
    </row>
    <row r="1835" spans="4:4" x14ac:dyDescent="0.2">
      <c r="D1835" s="191"/>
    </row>
    <row r="1836" spans="4:4" x14ac:dyDescent="0.2">
      <c r="D1836" s="191"/>
    </row>
    <row r="1837" spans="4:4" x14ac:dyDescent="0.2">
      <c r="D1837" s="191"/>
    </row>
    <row r="1838" spans="4:4" x14ac:dyDescent="0.2">
      <c r="D1838" s="191"/>
    </row>
    <row r="1839" spans="4:4" x14ac:dyDescent="0.2">
      <c r="D1839" s="191"/>
    </row>
    <row r="1840" spans="4:4" x14ac:dyDescent="0.2">
      <c r="D1840" s="191"/>
    </row>
    <row r="1841" spans="4:4" x14ac:dyDescent="0.2">
      <c r="D1841" s="191"/>
    </row>
    <row r="1842" spans="4:4" x14ac:dyDescent="0.2">
      <c r="D1842" s="191"/>
    </row>
    <row r="1843" spans="4:4" x14ac:dyDescent="0.2">
      <c r="D1843" s="191"/>
    </row>
    <row r="1844" spans="4:4" x14ac:dyDescent="0.2">
      <c r="D1844" s="191"/>
    </row>
    <row r="1845" spans="4:4" x14ac:dyDescent="0.2">
      <c r="D1845" s="191"/>
    </row>
    <row r="1846" spans="4:4" x14ac:dyDescent="0.2">
      <c r="D1846" s="191"/>
    </row>
    <row r="1847" spans="4:4" x14ac:dyDescent="0.2">
      <c r="D1847" s="191"/>
    </row>
    <row r="1848" spans="4:4" x14ac:dyDescent="0.2">
      <c r="D1848" s="191"/>
    </row>
    <row r="1849" spans="4:4" x14ac:dyDescent="0.2">
      <c r="D1849" s="191"/>
    </row>
    <row r="1850" spans="4:4" x14ac:dyDescent="0.2">
      <c r="D1850" s="191"/>
    </row>
    <row r="1851" spans="4:4" x14ac:dyDescent="0.2">
      <c r="D1851" s="191"/>
    </row>
    <row r="1852" spans="4:4" x14ac:dyDescent="0.2">
      <c r="D1852" s="191"/>
    </row>
    <row r="1853" spans="4:4" x14ac:dyDescent="0.2">
      <c r="D1853" s="191"/>
    </row>
    <row r="1854" spans="4:4" x14ac:dyDescent="0.2">
      <c r="D1854" s="191"/>
    </row>
    <row r="1855" spans="4:4" x14ac:dyDescent="0.2">
      <c r="D1855" s="191"/>
    </row>
    <row r="1856" spans="4:4" x14ac:dyDescent="0.2">
      <c r="D1856" s="191"/>
    </row>
    <row r="1857" spans="4:4" x14ac:dyDescent="0.2">
      <c r="D1857" s="191"/>
    </row>
    <row r="1858" spans="4:4" x14ac:dyDescent="0.2">
      <c r="D1858" s="191"/>
    </row>
    <row r="1859" spans="4:4" x14ac:dyDescent="0.2">
      <c r="D1859" s="191"/>
    </row>
    <row r="1860" spans="4:4" x14ac:dyDescent="0.2">
      <c r="D1860" s="191"/>
    </row>
    <row r="1861" spans="4:4" x14ac:dyDescent="0.2">
      <c r="D1861" s="191"/>
    </row>
    <row r="1862" spans="4:4" x14ac:dyDescent="0.2">
      <c r="D1862" s="191"/>
    </row>
    <row r="1863" spans="4:4" x14ac:dyDescent="0.2">
      <c r="D1863" s="191"/>
    </row>
    <row r="1864" spans="4:4" x14ac:dyDescent="0.2">
      <c r="D1864" s="191"/>
    </row>
    <row r="1865" spans="4:4" x14ac:dyDescent="0.2">
      <c r="D1865" s="191"/>
    </row>
    <row r="1866" spans="4:4" x14ac:dyDescent="0.2">
      <c r="D1866" s="191"/>
    </row>
    <row r="1867" spans="4:4" x14ac:dyDescent="0.2">
      <c r="D1867" s="191"/>
    </row>
    <row r="1868" spans="4:4" x14ac:dyDescent="0.2">
      <c r="D1868" s="191"/>
    </row>
    <row r="1869" spans="4:4" x14ac:dyDescent="0.2">
      <c r="D1869" s="191"/>
    </row>
    <row r="1870" spans="4:4" x14ac:dyDescent="0.2">
      <c r="D1870" s="191"/>
    </row>
    <row r="1871" spans="4:4" x14ac:dyDescent="0.2">
      <c r="D1871" s="191"/>
    </row>
    <row r="1872" spans="4:4" x14ac:dyDescent="0.2">
      <c r="D1872" s="191"/>
    </row>
    <row r="1873" spans="4:4" x14ac:dyDescent="0.2">
      <c r="D1873" s="191"/>
    </row>
    <row r="1874" spans="4:4" x14ac:dyDescent="0.2">
      <c r="D1874" s="191"/>
    </row>
    <row r="1875" spans="4:4" x14ac:dyDescent="0.2">
      <c r="D1875" s="191"/>
    </row>
    <row r="1876" spans="4:4" x14ac:dyDescent="0.2">
      <c r="D1876" s="191"/>
    </row>
    <row r="1877" spans="4:4" x14ac:dyDescent="0.2">
      <c r="D1877" s="191"/>
    </row>
    <row r="1878" spans="4:4" x14ac:dyDescent="0.2">
      <c r="D1878" s="191"/>
    </row>
    <row r="1879" spans="4:4" x14ac:dyDescent="0.2">
      <c r="D1879" s="191"/>
    </row>
    <row r="1880" spans="4:4" x14ac:dyDescent="0.2">
      <c r="D1880" s="191"/>
    </row>
    <row r="1881" spans="4:4" x14ac:dyDescent="0.2">
      <c r="D1881" s="191"/>
    </row>
    <row r="1882" spans="4:4" x14ac:dyDescent="0.2">
      <c r="D1882" s="191"/>
    </row>
    <row r="1883" spans="4:4" x14ac:dyDescent="0.2">
      <c r="D1883" s="191"/>
    </row>
    <row r="1884" spans="4:4" x14ac:dyDescent="0.2">
      <c r="D1884" s="191"/>
    </row>
    <row r="1885" spans="4:4" x14ac:dyDescent="0.2">
      <c r="D1885" s="191"/>
    </row>
    <row r="1886" spans="4:4" x14ac:dyDescent="0.2">
      <c r="D1886" s="191"/>
    </row>
    <row r="1887" spans="4:4" x14ac:dyDescent="0.2">
      <c r="D1887" s="191"/>
    </row>
    <row r="1888" spans="4:4" x14ac:dyDescent="0.2">
      <c r="D1888" s="191"/>
    </row>
    <row r="1889" spans="4:4" x14ac:dyDescent="0.2">
      <c r="D1889" s="191"/>
    </row>
    <row r="1890" spans="4:4" x14ac:dyDescent="0.2">
      <c r="D1890" s="191"/>
    </row>
    <row r="1891" spans="4:4" x14ac:dyDescent="0.2">
      <c r="D1891" s="191"/>
    </row>
    <row r="1892" spans="4:4" x14ac:dyDescent="0.2">
      <c r="D1892" s="191"/>
    </row>
    <row r="1893" spans="4:4" x14ac:dyDescent="0.2">
      <c r="D1893" s="191"/>
    </row>
    <row r="1894" spans="4:4" x14ac:dyDescent="0.2">
      <c r="D1894" s="191"/>
    </row>
    <row r="1895" spans="4:4" x14ac:dyDescent="0.2">
      <c r="D1895" s="191"/>
    </row>
    <row r="1896" spans="4:4" x14ac:dyDescent="0.2">
      <c r="D1896" s="191"/>
    </row>
    <row r="1897" spans="4:4" x14ac:dyDescent="0.2">
      <c r="D1897" s="191"/>
    </row>
    <row r="1898" spans="4:4" x14ac:dyDescent="0.2">
      <c r="D1898" s="191"/>
    </row>
    <row r="1899" spans="4:4" x14ac:dyDescent="0.2">
      <c r="D1899" s="191"/>
    </row>
    <row r="1900" spans="4:4" x14ac:dyDescent="0.2">
      <c r="D1900" s="191"/>
    </row>
    <row r="1901" spans="4:4" x14ac:dyDescent="0.2">
      <c r="D1901" s="191"/>
    </row>
    <row r="1902" spans="4:4" x14ac:dyDescent="0.2">
      <c r="D1902" s="191"/>
    </row>
    <row r="1903" spans="4:4" x14ac:dyDescent="0.2">
      <c r="D1903" s="191"/>
    </row>
    <row r="1904" spans="4:4" x14ac:dyDescent="0.2">
      <c r="D1904" s="191"/>
    </row>
    <row r="1905" spans="4:4" x14ac:dyDescent="0.2">
      <c r="D1905" s="191"/>
    </row>
    <row r="1906" spans="4:4" x14ac:dyDescent="0.2">
      <c r="D1906" s="191"/>
    </row>
    <row r="1907" spans="4:4" x14ac:dyDescent="0.2">
      <c r="D1907" s="191"/>
    </row>
    <row r="1908" spans="4:4" x14ac:dyDescent="0.2">
      <c r="D1908" s="191"/>
    </row>
    <row r="1909" spans="4:4" x14ac:dyDescent="0.2">
      <c r="D1909" s="191"/>
    </row>
    <row r="1910" spans="4:4" x14ac:dyDescent="0.2">
      <c r="D1910" s="191"/>
    </row>
    <row r="1911" spans="4:4" x14ac:dyDescent="0.2">
      <c r="D1911" s="191"/>
    </row>
    <row r="1912" spans="4:4" x14ac:dyDescent="0.2">
      <c r="D1912" s="191"/>
    </row>
    <row r="1913" spans="4:4" x14ac:dyDescent="0.2">
      <c r="D1913" s="191"/>
    </row>
    <row r="1914" spans="4:4" x14ac:dyDescent="0.2">
      <c r="D1914" s="191"/>
    </row>
    <row r="1915" spans="4:4" x14ac:dyDescent="0.2">
      <c r="D1915" s="191"/>
    </row>
    <row r="1916" spans="4:4" x14ac:dyDescent="0.2">
      <c r="D1916" s="191"/>
    </row>
    <row r="1917" spans="4:4" x14ac:dyDescent="0.2">
      <c r="D1917" s="191"/>
    </row>
    <row r="1918" spans="4:4" x14ac:dyDescent="0.2">
      <c r="D1918" s="191"/>
    </row>
    <row r="1919" spans="4:4" x14ac:dyDescent="0.2">
      <c r="D1919" s="191"/>
    </row>
    <row r="1920" spans="4:4" x14ac:dyDescent="0.2">
      <c r="D1920" s="191"/>
    </row>
    <row r="1921" spans="4:4" x14ac:dyDescent="0.2">
      <c r="D1921" s="191"/>
    </row>
    <row r="1922" spans="4:4" x14ac:dyDescent="0.2">
      <c r="D1922" s="191"/>
    </row>
    <row r="1923" spans="4:4" x14ac:dyDescent="0.2">
      <c r="D1923" s="191"/>
    </row>
    <row r="1924" spans="4:4" x14ac:dyDescent="0.2">
      <c r="D1924" s="191"/>
    </row>
    <row r="1925" spans="4:4" x14ac:dyDescent="0.2">
      <c r="D1925" s="191"/>
    </row>
    <row r="1926" spans="4:4" x14ac:dyDescent="0.2">
      <c r="D1926" s="191"/>
    </row>
    <row r="1927" spans="4:4" x14ac:dyDescent="0.2">
      <c r="D1927" s="191"/>
    </row>
    <row r="1928" spans="4:4" x14ac:dyDescent="0.2">
      <c r="D1928" s="191"/>
    </row>
    <row r="1929" spans="4:4" x14ac:dyDescent="0.2">
      <c r="D1929" s="191"/>
    </row>
    <row r="1930" spans="4:4" x14ac:dyDescent="0.2">
      <c r="D1930" s="191"/>
    </row>
    <row r="1931" spans="4:4" x14ac:dyDescent="0.2">
      <c r="D1931" s="191"/>
    </row>
    <row r="1932" spans="4:4" x14ac:dyDescent="0.2">
      <c r="D1932" s="191"/>
    </row>
    <row r="1933" spans="4:4" x14ac:dyDescent="0.2">
      <c r="D1933" s="191"/>
    </row>
    <row r="1934" spans="4:4" x14ac:dyDescent="0.2">
      <c r="D1934" s="191"/>
    </row>
    <row r="1935" spans="4:4" x14ac:dyDescent="0.2">
      <c r="D1935" s="191"/>
    </row>
    <row r="1936" spans="4:4" x14ac:dyDescent="0.2">
      <c r="D1936" s="191"/>
    </row>
    <row r="1937" spans="4:4" x14ac:dyDescent="0.2">
      <c r="D1937" s="191"/>
    </row>
    <row r="1938" spans="4:4" x14ac:dyDescent="0.2">
      <c r="D1938" s="191"/>
    </row>
    <row r="1939" spans="4:4" x14ac:dyDescent="0.2">
      <c r="D1939" s="191"/>
    </row>
    <row r="1940" spans="4:4" x14ac:dyDescent="0.2">
      <c r="D1940" s="191"/>
    </row>
    <row r="1941" spans="4:4" x14ac:dyDescent="0.2">
      <c r="D1941" s="191"/>
    </row>
    <row r="1942" spans="4:4" x14ac:dyDescent="0.2">
      <c r="D1942" s="191"/>
    </row>
    <row r="1943" spans="4:4" x14ac:dyDescent="0.2">
      <c r="D1943" s="191"/>
    </row>
    <row r="1944" spans="4:4" x14ac:dyDescent="0.2">
      <c r="D1944" s="191"/>
    </row>
    <row r="1945" spans="4:4" x14ac:dyDescent="0.2">
      <c r="D1945" s="191"/>
    </row>
    <row r="1946" spans="4:4" x14ac:dyDescent="0.2">
      <c r="D1946" s="191"/>
    </row>
    <row r="1947" spans="4:4" x14ac:dyDescent="0.2">
      <c r="D1947" s="191"/>
    </row>
    <row r="1948" spans="4:4" x14ac:dyDescent="0.2">
      <c r="D1948" s="191"/>
    </row>
    <row r="1949" spans="4:4" x14ac:dyDescent="0.2">
      <c r="D1949" s="191"/>
    </row>
    <row r="1950" spans="4:4" x14ac:dyDescent="0.2">
      <c r="D1950" s="191"/>
    </row>
    <row r="1951" spans="4:4" x14ac:dyDescent="0.2">
      <c r="D1951" s="191"/>
    </row>
    <row r="1952" spans="4:4" x14ac:dyDescent="0.2">
      <c r="D1952" s="191"/>
    </row>
    <row r="1953" spans="4:4" x14ac:dyDescent="0.2">
      <c r="D1953" s="191"/>
    </row>
    <row r="1954" spans="4:4" x14ac:dyDescent="0.2">
      <c r="D1954" s="191"/>
    </row>
    <row r="1955" spans="4:4" x14ac:dyDescent="0.2">
      <c r="D1955" s="191"/>
    </row>
    <row r="1956" spans="4:4" x14ac:dyDescent="0.2">
      <c r="D1956" s="191"/>
    </row>
    <row r="1957" spans="4:4" x14ac:dyDescent="0.2">
      <c r="D1957" s="191"/>
    </row>
    <row r="1958" spans="4:4" x14ac:dyDescent="0.2">
      <c r="D1958" s="191"/>
    </row>
    <row r="1959" spans="4:4" x14ac:dyDescent="0.2">
      <c r="D1959" s="191"/>
    </row>
    <row r="1960" spans="4:4" x14ac:dyDescent="0.2">
      <c r="D1960" s="191"/>
    </row>
    <row r="1961" spans="4:4" x14ac:dyDescent="0.2">
      <c r="D1961" s="191"/>
    </row>
    <row r="1962" spans="4:4" x14ac:dyDescent="0.2">
      <c r="D1962" s="191"/>
    </row>
    <row r="1963" spans="4:4" x14ac:dyDescent="0.2">
      <c r="D1963" s="191"/>
    </row>
    <row r="1964" spans="4:4" x14ac:dyDescent="0.2">
      <c r="D1964" s="191"/>
    </row>
    <row r="1965" spans="4:4" x14ac:dyDescent="0.2">
      <c r="D1965" s="191"/>
    </row>
    <row r="1966" spans="4:4" x14ac:dyDescent="0.2">
      <c r="D1966" s="191"/>
    </row>
    <row r="1967" spans="4:4" x14ac:dyDescent="0.2">
      <c r="D1967" s="191"/>
    </row>
    <row r="1968" spans="4:4" x14ac:dyDescent="0.2">
      <c r="D1968" s="191"/>
    </row>
    <row r="1969" spans="4:4" x14ac:dyDescent="0.2">
      <c r="D1969" s="191"/>
    </row>
    <row r="1970" spans="4:4" x14ac:dyDescent="0.2">
      <c r="D1970" s="191"/>
    </row>
    <row r="1971" spans="4:4" x14ac:dyDescent="0.2">
      <c r="D1971" s="191"/>
    </row>
    <row r="1972" spans="4:4" x14ac:dyDescent="0.2">
      <c r="D1972" s="191"/>
    </row>
    <row r="1973" spans="4:4" x14ac:dyDescent="0.2">
      <c r="D1973" s="191"/>
    </row>
    <row r="1974" spans="4:4" x14ac:dyDescent="0.2">
      <c r="D1974" s="191"/>
    </row>
    <row r="1975" spans="4:4" x14ac:dyDescent="0.2">
      <c r="D1975" s="191"/>
    </row>
    <row r="1976" spans="4:4" x14ac:dyDescent="0.2">
      <c r="D1976" s="191"/>
    </row>
    <row r="1977" spans="4:4" x14ac:dyDescent="0.2">
      <c r="D1977" s="191"/>
    </row>
    <row r="1978" spans="4:4" x14ac:dyDescent="0.2">
      <c r="D1978" s="191"/>
    </row>
    <row r="1979" spans="4:4" x14ac:dyDescent="0.2">
      <c r="D1979" s="191"/>
    </row>
    <row r="1980" spans="4:4" x14ac:dyDescent="0.2">
      <c r="D1980" s="191"/>
    </row>
    <row r="1981" spans="4:4" x14ac:dyDescent="0.2">
      <c r="D1981" s="191"/>
    </row>
    <row r="1982" spans="4:4" x14ac:dyDescent="0.2">
      <c r="D1982" s="191"/>
    </row>
    <row r="1983" spans="4:4" x14ac:dyDescent="0.2">
      <c r="D1983" s="191"/>
    </row>
    <row r="1984" spans="4:4" x14ac:dyDescent="0.2">
      <c r="D1984" s="191"/>
    </row>
    <row r="1985" spans="4:4" x14ac:dyDescent="0.2">
      <c r="D1985" s="191"/>
    </row>
    <row r="1986" spans="4:4" x14ac:dyDescent="0.2">
      <c r="D1986" s="191"/>
    </row>
    <row r="1987" spans="4:4" x14ac:dyDescent="0.2">
      <c r="D1987" s="191"/>
    </row>
    <row r="1988" spans="4:4" x14ac:dyDescent="0.2">
      <c r="D1988" s="191"/>
    </row>
    <row r="1989" spans="4:4" x14ac:dyDescent="0.2">
      <c r="D1989" s="191"/>
    </row>
    <row r="1990" spans="4:4" x14ac:dyDescent="0.2">
      <c r="D1990" s="191"/>
    </row>
    <row r="1991" spans="4:4" x14ac:dyDescent="0.2">
      <c r="D1991" s="191"/>
    </row>
    <row r="1992" spans="4:4" x14ac:dyDescent="0.2">
      <c r="D1992" s="191"/>
    </row>
    <row r="1993" spans="4:4" x14ac:dyDescent="0.2">
      <c r="D1993" s="191"/>
    </row>
    <row r="1994" spans="4:4" x14ac:dyDescent="0.2">
      <c r="D1994" s="191"/>
    </row>
    <row r="1995" spans="4:4" x14ac:dyDescent="0.2">
      <c r="D1995" s="191"/>
    </row>
    <row r="1996" spans="4:4" x14ac:dyDescent="0.2">
      <c r="D1996" s="191"/>
    </row>
    <row r="1997" spans="4:4" x14ac:dyDescent="0.2">
      <c r="D1997" s="191"/>
    </row>
    <row r="1998" spans="4:4" x14ac:dyDescent="0.2">
      <c r="D1998" s="191"/>
    </row>
    <row r="1999" spans="4:4" x14ac:dyDescent="0.2">
      <c r="D1999" s="191"/>
    </row>
    <row r="2000" spans="4:4" x14ac:dyDescent="0.2">
      <c r="D2000" s="191"/>
    </row>
    <row r="2001" spans="4:4" x14ac:dyDescent="0.2">
      <c r="D2001" s="191"/>
    </row>
    <row r="2002" spans="4:4" x14ac:dyDescent="0.2">
      <c r="D2002" s="191"/>
    </row>
    <row r="2003" spans="4:4" x14ac:dyDescent="0.2">
      <c r="D2003" s="191"/>
    </row>
    <row r="2004" spans="4:4" x14ac:dyDescent="0.2">
      <c r="D2004" s="191"/>
    </row>
    <row r="2005" spans="4:4" x14ac:dyDescent="0.2">
      <c r="D2005" s="191"/>
    </row>
    <row r="2006" spans="4:4" x14ac:dyDescent="0.2">
      <c r="D2006" s="191"/>
    </row>
    <row r="2007" spans="4:4" x14ac:dyDescent="0.2">
      <c r="D2007" s="191"/>
    </row>
    <row r="2008" spans="4:4" x14ac:dyDescent="0.2">
      <c r="D2008" s="191"/>
    </row>
    <row r="2009" spans="4:4" x14ac:dyDescent="0.2">
      <c r="D2009" s="191"/>
    </row>
    <row r="2010" spans="4:4" x14ac:dyDescent="0.2">
      <c r="D2010" s="191"/>
    </row>
    <row r="2011" spans="4:4" x14ac:dyDescent="0.2">
      <c r="D2011" s="191"/>
    </row>
    <row r="2012" spans="4:4" x14ac:dyDescent="0.2">
      <c r="D2012" s="191"/>
    </row>
    <row r="2013" spans="4:4" x14ac:dyDescent="0.2">
      <c r="D2013" s="191"/>
    </row>
    <row r="2014" spans="4:4" x14ac:dyDescent="0.2">
      <c r="D2014" s="191"/>
    </row>
    <row r="2015" spans="4:4" x14ac:dyDescent="0.2">
      <c r="D2015" s="191"/>
    </row>
    <row r="2016" spans="4:4" x14ac:dyDescent="0.2">
      <c r="D2016" s="191"/>
    </row>
    <row r="2017" spans="4:4" x14ac:dyDescent="0.2">
      <c r="D2017" s="191"/>
    </row>
    <row r="2018" spans="4:4" x14ac:dyDescent="0.2">
      <c r="D2018" s="191"/>
    </row>
    <row r="2019" spans="4:4" x14ac:dyDescent="0.2">
      <c r="D2019" s="191"/>
    </row>
    <row r="2020" spans="4:4" x14ac:dyDescent="0.2">
      <c r="D2020" s="191"/>
    </row>
    <row r="2021" spans="4:4" x14ac:dyDescent="0.2">
      <c r="D2021" s="191"/>
    </row>
    <row r="2022" spans="4:4" x14ac:dyDescent="0.2">
      <c r="D2022" s="191"/>
    </row>
    <row r="2023" spans="4:4" x14ac:dyDescent="0.2">
      <c r="D2023" s="191"/>
    </row>
    <row r="2024" spans="4:4" x14ac:dyDescent="0.2">
      <c r="D2024" s="191"/>
    </row>
    <row r="2025" spans="4:4" x14ac:dyDescent="0.2">
      <c r="D2025" s="191"/>
    </row>
    <row r="2026" spans="4:4" x14ac:dyDescent="0.2">
      <c r="D2026" s="191"/>
    </row>
    <row r="2027" spans="4:4" x14ac:dyDescent="0.2">
      <c r="D2027" s="191"/>
    </row>
    <row r="2028" spans="4:4" x14ac:dyDescent="0.2">
      <c r="D2028" s="191"/>
    </row>
    <row r="2029" spans="4:4" x14ac:dyDescent="0.2">
      <c r="D2029" s="191"/>
    </row>
    <row r="2030" spans="4:4" x14ac:dyDescent="0.2">
      <c r="D2030" s="191"/>
    </row>
    <row r="2031" spans="4:4" x14ac:dyDescent="0.2">
      <c r="D2031" s="191"/>
    </row>
    <row r="2032" spans="4:4" x14ac:dyDescent="0.2">
      <c r="D2032" s="191"/>
    </row>
    <row r="2033" spans="4:4" x14ac:dyDescent="0.2">
      <c r="D2033" s="191"/>
    </row>
    <row r="2034" spans="4:4" x14ac:dyDescent="0.2">
      <c r="D2034" s="191"/>
    </row>
    <row r="2035" spans="4:4" x14ac:dyDescent="0.2">
      <c r="D2035" s="191"/>
    </row>
    <row r="2036" spans="4:4" x14ac:dyDescent="0.2">
      <c r="D2036" s="191"/>
    </row>
    <row r="2037" spans="4:4" x14ac:dyDescent="0.2">
      <c r="D2037" s="191"/>
    </row>
    <row r="2038" spans="4:4" x14ac:dyDescent="0.2">
      <c r="D2038" s="191"/>
    </row>
    <row r="2039" spans="4:4" x14ac:dyDescent="0.2">
      <c r="D2039" s="191"/>
    </row>
    <row r="2040" spans="4:4" x14ac:dyDescent="0.2">
      <c r="D2040" s="191"/>
    </row>
    <row r="2041" spans="4:4" x14ac:dyDescent="0.2">
      <c r="D2041" s="191"/>
    </row>
    <row r="2042" spans="4:4" x14ac:dyDescent="0.2">
      <c r="D2042" s="191"/>
    </row>
    <row r="2043" spans="4:4" x14ac:dyDescent="0.2">
      <c r="D2043" s="191"/>
    </row>
    <row r="2044" spans="4:4" x14ac:dyDescent="0.2">
      <c r="D2044" s="191"/>
    </row>
    <row r="2045" spans="4:4" x14ac:dyDescent="0.2">
      <c r="D2045" s="191"/>
    </row>
    <row r="2046" spans="4:4" x14ac:dyDescent="0.2">
      <c r="D2046" s="191"/>
    </row>
    <row r="2047" spans="4:4" x14ac:dyDescent="0.2">
      <c r="D2047" s="191"/>
    </row>
    <row r="2048" spans="4:4" x14ac:dyDescent="0.2">
      <c r="D2048" s="191"/>
    </row>
    <row r="2049" spans="4:4" x14ac:dyDescent="0.2">
      <c r="D2049" s="191"/>
    </row>
    <row r="2050" spans="4:4" x14ac:dyDescent="0.2">
      <c r="D2050" s="191"/>
    </row>
    <row r="2051" spans="4:4" x14ac:dyDescent="0.2">
      <c r="D2051" s="191"/>
    </row>
    <row r="2052" spans="4:4" x14ac:dyDescent="0.2">
      <c r="D2052" s="191"/>
    </row>
    <row r="2053" spans="4:4" x14ac:dyDescent="0.2">
      <c r="D2053" s="191"/>
    </row>
    <row r="2054" spans="4:4" x14ac:dyDescent="0.2">
      <c r="D2054" s="191"/>
    </row>
    <row r="2055" spans="4:4" x14ac:dyDescent="0.2">
      <c r="D2055" s="191"/>
    </row>
    <row r="2056" spans="4:4" x14ac:dyDescent="0.2">
      <c r="D2056" s="191"/>
    </row>
    <row r="2057" spans="4:4" x14ac:dyDescent="0.2">
      <c r="D2057" s="191"/>
    </row>
    <row r="2058" spans="4:4" x14ac:dyDescent="0.2">
      <c r="D2058" s="191"/>
    </row>
    <row r="2059" spans="4:4" x14ac:dyDescent="0.2">
      <c r="D2059" s="191"/>
    </row>
    <row r="2060" spans="4:4" x14ac:dyDescent="0.2">
      <c r="D2060" s="191"/>
    </row>
    <row r="2061" spans="4:4" x14ac:dyDescent="0.2">
      <c r="D2061" s="191"/>
    </row>
    <row r="2062" spans="4:4" x14ac:dyDescent="0.2">
      <c r="D2062" s="191"/>
    </row>
    <row r="2063" spans="4:4" x14ac:dyDescent="0.2">
      <c r="D2063" s="191"/>
    </row>
    <row r="2064" spans="4:4" x14ac:dyDescent="0.2">
      <c r="D2064" s="191"/>
    </row>
    <row r="2065" spans="4:4" x14ac:dyDescent="0.2">
      <c r="D2065" s="191"/>
    </row>
    <row r="2066" spans="4:4" x14ac:dyDescent="0.2">
      <c r="D2066" s="191"/>
    </row>
    <row r="2067" spans="4:4" x14ac:dyDescent="0.2">
      <c r="D2067" s="191"/>
    </row>
    <row r="2068" spans="4:4" x14ac:dyDescent="0.2">
      <c r="D2068" s="191"/>
    </row>
    <row r="2069" spans="4:4" x14ac:dyDescent="0.2">
      <c r="D2069" s="191"/>
    </row>
    <row r="2070" spans="4:4" x14ac:dyDescent="0.2">
      <c r="D2070" s="191"/>
    </row>
    <row r="2071" spans="4:4" x14ac:dyDescent="0.2">
      <c r="D2071" s="191"/>
    </row>
    <row r="2072" spans="4:4" x14ac:dyDescent="0.2">
      <c r="D2072" s="191"/>
    </row>
    <row r="2073" spans="4:4" x14ac:dyDescent="0.2">
      <c r="D2073" s="191"/>
    </row>
    <row r="2074" spans="4:4" x14ac:dyDescent="0.2">
      <c r="D2074" s="191"/>
    </row>
    <row r="2075" spans="4:4" x14ac:dyDescent="0.2">
      <c r="D2075" s="191"/>
    </row>
    <row r="2076" spans="4:4" x14ac:dyDescent="0.2">
      <c r="D2076" s="191"/>
    </row>
    <row r="2077" spans="4:4" x14ac:dyDescent="0.2">
      <c r="D2077" s="191"/>
    </row>
    <row r="2078" spans="4:4" x14ac:dyDescent="0.2">
      <c r="D2078" s="191"/>
    </row>
    <row r="2079" spans="4:4" x14ac:dyDescent="0.2">
      <c r="D2079" s="191"/>
    </row>
    <row r="2080" spans="4:4" x14ac:dyDescent="0.2">
      <c r="D2080" s="191"/>
    </row>
    <row r="2081" spans="4:4" x14ac:dyDescent="0.2">
      <c r="D2081" s="191"/>
    </row>
    <row r="2082" spans="4:4" x14ac:dyDescent="0.2">
      <c r="D2082" s="191"/>
    </row>
    <row r="2083" spans="4:4" x14ac:dyDescent="0.2">
      <c r="D2083" s="191"/>
    </row>
    <row r="2084" spans="4:4" x14ac:dyDescent="0.2">
      <c r="D2084" s="191"/>
    </row>
    <row r="2085" spans="4:4" x14ac:dyDescent="0.2">
      <c r="D2085" s="191"/>
    </row>
    <row r="2086" spans="4:4" x14ac:dyDescent="0.2">
      <c r="D2086" s="191"/>
    </row>
    <row r="2087" spans="4:4" x14ac:dyDescent="0.2">
      <c r="D2087" s="191"/>
    </row>
    <row r="2088" spans="4:4" x14ac:dyDescent="0.2">
      <c r="D2088" s="191"/>
    </row>
    <row r="2089" spans="4:4" x14ac:dyDescent="0.2">
      <c r="D2089" s="191"/>
    </row>
    <row r="2090" spans="4:4" x14ac:dyDescent="0.2">
      <c r="D2090" s="191"/>
    </row>
    <row r="2091" spans="4:4" x14ac:dyDescent="0.2">
      <c r="D2091" s="191"/>
    </row>
    <row r="2092" spans="4:4" x14ac:dyDescent="0.2">
      <c r="D2092" s="191"/>
    </row>
    <row r="2093" spans="4:4" x14ac:dyDescent="0.2">
      <c r="D2093" s="191"/>
    </row>
    <row r="2094" spans="4:4" x14ac:dyDescent="0.2">
      <c r="D2094" s="191"/>
    </row>
    <row r="2095" spans="4:4" x14ac:dyDescent="0.2">
      <c r="D2095" s="191"/>
    </row>
    <row r="2096" spans="4:4" x14ac:dyDescent="0.2">
      <c r="D2096" s="191"/>
    </row>
    <row r="2097" spans="4:4" x14ac:dyDescent="0.2">
      <c r="D2097" s="191"/>
    </row>
    <row r="2098" spans="4:4" x14ac:dyDescent="0.2">
      <c r="D2098" s="191"/>
    </row>
    <row r="2099" spans="4:4" x14ac:dyDescent="0.2">
      <c r="D2099" s="191"/>
    </row>
    <row r="2100" spans="4:4" x14ac:dyDescent="0.2">
      <c r="D2100" s="191"/>
    </row>
    <row r="2101" spans="4:4" x14ac:dyDescent="0.2">
      <c r="D2101" s="191"/>
    </row>
    <row r="2102" spans="4:4" x14ac:dyDescent="0.2">
      <c r="D2102" s="191"/>
    </row>
    <row r="2103" spans="4:4" x14ac:dyDescent="0.2">
      <c r="D2103" s="191"/>
    </row>
    <row r="2104" spans="4:4" x14ac:dyDescent="0.2">
      <c r="D2104" s="191"/>
    </row>
    <row r="2105" spans="4:4" x14ac:dyDescent="0.2">
      <c r="D2105" s="191"/>
    </row>
    <row r="2106" spans="4:4" x14ac:dyDescent="0.2">
      <c r="D2106" s="191"/>
    </row>
    <row r="2107" spans="4:4" x14ac:dyDescent="0.2">
      <c r="D2107" s="191"/>
    </row>
    <row r="2108" spans="4:4" x14ac:dyDescent="0.2">
      <c r="D2108" s="191"/>
    </row>
    <row r="2109" spans="4:4" x14ac:dyDescent="0.2">
      <c r="D2109" s="191"/>
    </row>
    <row r="2110" spans="4:4" x14ac:dyDescent="0.2">
      <c r="D2110" s="191"/>
    </row>
    <row r="2111" spans="4:4" x14ac:dyDescent="0.2">
      <c r="D2111" s="191"/>
    </row>
    <row r="2112" spans="4:4" x14ac:dyDescent="0.2">
      <c r="D2112" s="191"/>
    </row>
    <row r="2113" spans="4:4" x14ac:dyDescent="0.2">
      <c r="D2113" s="191"/>
    </row>
    <row r="2114" spans="4:4" x14ac:dyDescent="0.2">
      <c r="D2114" s="191"/>
    </row>
    <row r="2115" spans="4:4" x14ac:dyDescent="0.2">
      <c r="D2115" s="191"/>
    </row>
    <row r="2116" spans="4:4" x14ac:dyDescent="0.2">
      <c r="D2116" s="191"/>
    </row>
    <row r="2117" spans="4:4" x14ac:dyDescent="0.2">
      <c r="D2117" s="191"/>
    </row>
    <row r="2118" spans="4:4" x14ac:dyDescent="0.2">
      <c r="D2118" s="191"/>
    </row>
    <row r="2119" spans="4:4" x14ac:dyDescent="0.2">
      <c r="D2119" s="191"/>
    </row>
    <row r="2120" spans="4:4" x14ac:dyDescent="0.2">
      <c r="D2120" s="191"/>
    </row>
    <row r="2121" spans="4:4" x14ac:dyDescent="0.2">
      <c r="D2121" s="191"/>
    </row>
    <row r="2122" spans="4:4" x14ac:dyDescent="0.2">
      <c r="D2122" s="191"/>
    </row>
    <row r="2123" spans="4:4" x14ac:dyDescent="0.2">
      <c r="D2123" s="191"/>
    </row>
    <row r="2124" spans="4:4" x14ac:dyDescent="0.2">
      <c r="D2124" s="191"/>
    </row>
    <row r="2125" spans="4:4" x14ac:dyDescent="0.2">
      <c r="D2125" s="191"/>
    </row>
    <row r="2126" spans="4:4" x14ac:dyDescent="0.2">
      <c r="D2126" s="191"/>
    </row>
    <row r="2127" spans="4:4" x14ac:dyDescent="0.2">
      <c r="D2127" s="191"/>
    </row>
    <row r="2128" spans="4:4" x14ac:dyDescent="0.2">
      <c r="D2128" s="191"/>
    </row>
    <row r="2129" spans="4:4" x14ac:dyDescent="0.2">
      <c r="D2129" s="191"/>
    </row>
    <row r="2130" spans="4:4" x14ac:dyDescent="0.2">
      <c r="D2130" s="191"/>
    </row>
    <row r="2131" spans="4:4" x14ac:dyDescent="0.2">
      <c r="D2131" s="191"/>
    </row>
    <row r="2132" spans="4:4" x14ac:dyDescent="0.2">
      <c r="D2132" s="191"/>
    </row>
    <row r="2133" spans="4:4" x14ac:dyDescent="0.2">
      <c r="D2133" s="191"/>
    </row>
    <row r="2134" spans="4:4" x14ac:dyDescent="0.2">
      <c r="D2134" s="191"/>
    </row>
    <row r="2135" spans="4:4" x14ac:dyDescent="0.2">
      <c r="D2135" s="191"/>
    </row>
    <row r="2136" spans="4:4" x14ac:dyDescent="0.2">
      <c r="D2136" s="191"/>
    </row>
    <row r="2137" spans="4:4" x14ac:dyDescent="0.2">
      <c r="D2137" s="191"/>
    </row>
    <row r="2138" spans="4:4" x14ac:dyDescent="0.2">
      <c r="D2138" s="191"/>
    </row>
    <row r="2139" spans="4:4" x14ac:dyDescent="0.2">
      <c r="D2139" s="191"/>
    </row>
    <row r="2140" spans="4:4" x14ac:dyDescent="0.2">
      <c r="D2140" s="191"/>
    </row>
    <row r="2141" spans="4:4" x14ac:dyDescent="0.2">
      <c r="D2141" s="191"/>
    </row>
    <row r="2142" spans="4:4" x14ac:dyDescent="0.2">
      <c r="D2142" s="191"/>
    </row>
    <row r="2143" spans="4:4" x14ac:dyDescent="0.2">
      <c r="D2143" s="191"/>
    </row>
    <row r="2144" spans="4:4" x14ac:dyDescent="0.2">
      <c r="D2144" s="191"/>
    </row>
    <row r="2145" spans="4:4" x14ac:dyDescent="0.2">
      <c r="D2145" s="191"/>
    </row>
    <row r="2146" spans="4:4" x14ac:dyDescent="0.2">
      <c r="D2146" s="191"/>
    </row>
    <row r="2147" spans="4:4" x14ac:dyDescent="0.2">
      <c r="D2147" s="191"/>
    </row>
    <row r="2148" spans="4:4" x14ac:dyDescent="0.2">
      <c r="D2148" s="191"/>
    </row>
    <row r="2149" spans="4:4" x14ac:dyDescent="0.2">
      <c r="D2149" s="191"/>
    </row>
    <row r="2150" spans="4:4" x14ac:dyDescent="0.2">
      <c r="D2150" s="191"/>
    </row>
    <row r="2151" spans="4:4" x14ac:dyDescent="0.2">
      <c r="D2151" s="191"/>
    </row>
    <row r="2152" spans="4:4" x14ac:dyDescent="0.2">
      <c r="D2152" s="191"/>
    </row>
    <row r="2153" spans="4:4" x14ac:dyDescent="0.2">
      <c r="D2153" s="191"/>
    </row>
    <row r="2154" spans="4:4" x14ac:dyDescent="0.2">
      <c r="D2154" s="191"/>
    </row>
    <row r="2155" spans="4:4" x14ac:dyDescent="0.2">
      <c r="D2155" s="191"/>
    </row>
    <row r="2156" spans="4:4" x14ac:dyDescent="0.2">
      <c r="D2156" s="191"/>
    </row>
    <row r="2157" spans="4:4" x14ac:dyDescent="0.2">
      <c r="D2157" s="191"/>
    </row>
    <row r="2158" spans="4:4" x14ac:dyDescent="0.2">
      <c r="D2158" s="191"/>
    </row>
    <row r="2159" spans="4:4" x14ac:dyDescent="0.2">
      <c r="D2159" s="191"/>
    </row>
    <row r="2160" spans="4:4" x14ac:dyDescent="0.2">
      <c r="D2160" s="191"/>
    </row>
    <row r="2161" spans="4:4" x14ac:dyDescent="0.2">
      <c r="D2161" s="191"/>
    </row>
    <row r="2162" spans="4:4" x14ac:dyDescent="0.2">
      <c r="D2162" s="191"/>
    </row>
    <row r="2163" spans="4:4" x14ac:dyDescent="0.2">
      <c r="D2163" s="191"/>
    </row>
    <row r="2164" spans="4:4" x14ac:dyDescent="0.2">
      <c r="D2164" s="191"/>
    </row>
    <row r="2165" spans="4:4" x14ac:dyDescent="0.2">
      <c r="D2165" s="191"/>
    </row>
    <row r="2166" spans="4:4" x14ac:dyDescent="0.2">
      <c r="D2166" s="191"/>
    </row>
    <row r="2167" spans="4:4" x14ac:dyDescent="0.2">
      <c r="D2167" s="191"/>
    </row>
    <row r="2168" spans="4:4" x14ac:dyDescent="0.2">
      <c r="D2168" s="191"/>
    </row>
    <row r="2169" spans="4:4" x14ac:dyDescent="0.2">
      <c r="D2169" s="191"/>
    </row>
    <row r="2170" spans="4:4" x14ac:dyDescent="0.2">
      <c r="D2170" s="191"/>
    </row>
    <row r="2171" spans="4:4" x14ac:dyDescent="0.2">
      <c r="D2171" s="191"/>
    </row>
    <row r="2172" spans="4:4" x14ac:dyDescent="0.2">
      <c r="D2172" s="191"/>
    </row>
    <row r="2173" spans="4:4" x14ac:dyDescent="0.2">
      <c r="D2173" s="191"/>
    </row>
    <row r="2174" spans="4:4" x14ac:dyDescent="0.2">
      <c r="D2174" s="191"/>
    </row>
    <row r="2175" spans="4:4" x14ac:dyDescent="0.2">
      <c r="D2175" s="191"/>
    </row>
    <row r="2176" spans="4:4" x14ac:dyDescent="0.2">
      <c r="D2176" s="191"/>
    </row>
    <row r="2177" spans="4:4" x14ac:dyDescent="0.2">
      <c r="D2177" s="191"/>
    </row>
    <row r="2178" spans="4:4" x14ac:dyDescent="0.2">
      <c r="D2178" s="191"/>
    </row>
    <row r="2179" spans="4:4" x14ac:dyDescent="0.2">
      <c r="D2179" s="191"/>
    </row>
    <row r="2180" spans="4:4" x14ac:dyDescent="0.2">
      <c r="D2180" s="191"/>
    </row>
    <row r="2181" spans="4:4" x14ac:dyDescent="0.2">
      <c r="D2181" s="191"/>
    </row>
    <row r="2182" spans="4:4" x14ac:dyDescent="0.2">
      <c r="D2182" s="191"/>
    </row>
    <row r="2183" spans="4:4" x14ac:dyDescent="0.2">
      <c r="D2183" s="191"/>
    </row>
    <row r="2184" spans="4:4" x14ac:dyDescent="0.2">
      <c r="D2184" s="191"/>
    </row>
    <row r="2185" spans="4:4" x14ac:dyDescent="0.2">
      <c r="D2185" s="191"/>
    </row>
    <row r="2186" spans="4:4" x14ac:dyDescent="0.2">
      <c r="D2186" s="191"/>
    </row>
    <row r="2187" spans="4:4" x14ac:dyDescent="0.2">
      <c r="D2187" s="191"/>
    </row>
    <row r="2188" spans="4:4" x14ac:dyDescent="0.2">
      <c r="D2188" s="191"/>
    </row>
    <row r="2189" spans="4:4" x14ac:dyDescent="0.2">
      <c r="D2189" s="191"/>
    </row>
    <row r="2190" spans="4:4" x14ac:dyDescent="0.2">
      <c r="D2190" s="191"/>
    </row>
    <row r="2191" spans="4:4" x14ac:dyDescent="0.2">
      <c r="D2191" s="191"/>
    </row>
    <row r="2192" spans="4:4" x14ac:dyDescent="0.2">
      <c r="D2192" s="191"/>
    </row>
    <row r="2193" spans="4:4" x14ac:dyDescent="0.2">
      <c r="D2193" s="191"/>
    </row>
    <row r="2194" spans="4:4" x14ac:dyDescent="0.2">
      <c r="D2194" s="191"/>
    </row>
    <row r="2195" spans="4:4" x14ac:dyDescent="0.2">
      <c r="D2195" s="191"/>
    </row>
    <row r="2196" spans="4:4" x14ac:dyDescent="0.2">
      <c r="D2196" s="191"/>
    </row>
    <row r="2197" spans="4:4" x14ac:dyDescent="0.2">
      <c r="D2197" s="191"/>
    </row>
    <row r="2198" spans="4:4" x14ac:dyDescent="0.2">
      <c r="D2198" s="191"/>
    </row>
    <row r="2199" spans="4:4" x14ac:dyDescent="0.2">
      <c r="D2199" s="191"/>
    </row>
    <row r="2200" spans="4:4" x14ac:dyDescent="0.2">
      <c r="D2200" s="191"/>
    </row>
    <row r="2201" spans="4:4" x14ac:dyDescent="0.2">
      <c r="D2201" s="191"/>
    </row>
    <row r="2202" spans="4:4" x14ac:dyDescent="0.2">
      <c r="D2202" s="191"/>
    </row>
    <row r="2203" spans="4:4" x14ac:dyDescent="0.2">
      <c r="D2203" s="191"/>
    </row>
    <row r="2204" spans="4:4" x14ac:dyDescent="0.2">
      <c r="D2204" s="191"/>
    </row>
    <row r="2205" spans="4:4" x14ac:dyDescent="0.2">
      <c r="D2205" s="191"/>
    </row>
    <row r="2206" spans="4:4" x14ac:dyDescent="0.2">
      <c r="D2206" s="191"/>
    </row>
    <row r="2207" spans="4:4" x14ac:dyDescent="0.2">
      <c r="D2207" s="191"/>
    </row>
    <row r="2208" spans="4:4" x14ac:dyDescent="0.2">
      <c r="D2208" s="191"/>
    </row>
    <row r="2209" spans="4:4" x14ac:dyDescent="0.2">
      <c r="D2209" s="191"/>
    </row>
    <row r="2210" spans="4:4" x14ac:dyDescent="0.2">
      <c r="D2210" s="191"/>
    </row>
    <row r="2211" spans="4:4" x14ac:dyDescent="0.2">
      <c r="D2211" s="191"/>
    </row>
    <row r="2212" spans="4:4" x14ac:dyDescent="0.2">
      <c r="D2212" s="191"/>
    </row>
    <row r="2213" spans="4:4" x14ac:dyDescent="0.2">
      <c r="D2213" s="191"/>
    </row>
    <row r="2214" spans="4:4" x14ac:dyDescent="0.2">
      <c r="D2214" s="191"/>
    </row>
    <row r="2215" spans="4:4" x14ac:dyDescent="0.2">
      <c r="D2215" s="191"/>
    </row>
    <row r="2216" spans="4:4" x14ac:dyDescent="0.2">
      <c r="D2216" s="191"/>
    </row>
    <row r="2217" spans="4:4" x14ac:dyDescent="0.2">
      <c r="D2217" s="191"/>
    </row>
    <row r="2218" spans="4:4" x14ac:dyDescent="0.2">
      <c r="D2218" s="191"/>
    </row>
    <row r="2219" spans="4:4" x14ac:dyDescent="0.2">
      <c r="D2219" s="191"/>
    </row>
    <row r="2220" spans="4:4" x14ac:dyDescent="0.2">
      <c r="D2220" s="191"/>
    </row>
    <row r="2221" spans="4:4" x14ac:dyDescent="0.2">
      <c r="D2221" s="191"/>
    </row>
    <row r="2222" spans="4:4" x14ac:dyDescent="0.2">
      <c r="D2222" s="191"/>
    </row>
    <row r="2223" spans="4:4" x14ac:dyDescent="0.2">
      <c r="D2223" s="191"/>
    </row>
    <row r="2224" spans="4:4" x14ac:dyDescent="0.2">
      <c r="D2224" s="191"/>
    </row>
    <row r="2225" spans="4:4" x14ac:dyDescent="0.2">
      <c r="D2225" s="191"/>
    </row>
    <row r="2226" spans="4:4" x14ac:dyDescent="0.2">
      <c r="D2226" s="191"/>
    </row>
    <row r="2227" spans="4:4" x14ac:dyDescent="0.2">
      <c r="D2227" s="191"/>
    </row>
    <row r="2228" spans="4:4" x14ac:dyDescent="0.2">
      <c r="D2228" s="191"/>
    </row>
    <row r="2229" spans="4:4" x14ac:dyDescent="0.2">
      <c r="D2229" s="191"/>
    </row>
    <row r="2230" spans="4:4" x14ac:dyDescent="0.2">
      <c r="D2230" s="191"/>
    </row>
    <row r="2231" spans="4:4" x14ac:dyDescent="0.2">
      <c r="D2231" s="191"/>
    </row>
    <row r="2232" spans="4:4" x14ac:dyDescent="0.2">
      <c r="D2232" s="191"/>
    </row>
    <row r="2233" spans="4:4" x14ac:dyDescent="0.2">
      <c r="D2233" s="191"/>
    </row>
    <row r="2234" spans="4:4" x14ac:dyDescent="0.2">
      <c r="D2234" s="191"/>
    </row>
    <row r="2235" spans="4:4" x14ac:dyDescent="0.2">
      <c r="D2235" s="191"/>
    </row>
    <row r="2236" spans="4:4" x14ac:dyDescent="0.2">
      <c r="D2236" s="191"/>
    </row>
    <row r="2237" spans="4:4" x14ac:dyDescent="0.2">
      <c r="D2237" s="191"/>
    </row>
    <row r="2238" spans="4:4" x14ac:dyDescent="0.2">
      <c r="D2238" s="191"/>
    </row>
    <row r="2239" spans="4:4" x14ac:dyDescent="0.2">
      <c r="D2239" s="191"/>
    </row>
    <row r="2240" spans="4:4" x14ac:dyDescent="0.2">
      <c r="D2240" s="191"/>
    </row>
    <row r="2241" spans="4:4" x14ac:dyDescent="0.2">
      <c r="D2241" s="191"/>
    </row>
    <row r="2242" spans="4:4" x14ac:dyDescent="0.2">
      <c r="D2242" s="191"/>
    </row>
    <row r="2243" spans="4:4" x14ac:dyDescent="0.2">
      <c r="D2243" s="191"/>
    </row>
    <row r="2244" spans="4:4" x14ac:dyDescent="0.2">
      <c r="D2244" s="191"/>
    </row>
    <row r="2245" spans="4:4" x14ac:dyDescent="0.2">
      <c r="D2245" s="191"/>
    </row>
    <row r="2246" spans="4:4" x14ac:dyDescent="0.2">
      <c r="D2246" s="191"/>
    </row>
    <row r="2247" spans="4:4" x14ac:dyDescent="0.2">
      <c r="D2247" s="191"/>
    </row>
    <row r="2248" spans="4:4" x14ac:dyDescent="0.2">
      <c r="D2248" s="191"/>
    </row>
    <row r="2249" spans="4:4" x14ac:dyDescent="0.2">
      <c r="D2249" s="191"/>
    </row>
    <row r="2250" spans="4:4" x14ac:dyDescent="0.2">
      <c r="D2250" s="191"/>
    </row>
    <row r="2251" spans="4:4" x14ac:dyDescent="0.2">
      <c r="D2251" s="191"/>
    </row>
    <row r="2252" spans="4:4" x14ac:dyDescent="0.2">
      <c r="D2252" s="191"/>
    </row>
    <row r="2253" spans="4:4" x14ac:dyDescent="0.2">
      <c r="D2253" s="191"/>
    </row>
    <row r="2254" spans="4:4" x14ac:dyDescent="0.2">
      <c r="D2254" s="191"/>
    </row>
    <row r="2255" spans="4:4" x14ac:dyDescent="0.2">
      <c r="D2255" s="191"/>
    </row>
    <row r="2256" spans="4:4" x14ac:dyDescent="0.2">
      <c r="D2256" s="191"/>
    </row>
    <row r="2257" spans="4:4" x14ac:dyDescent="0.2">
      <c r="D2257" s="191"/>
    </row>
    <row r="2258" spans="4:4" x14ac:dyDescent="0.2">
      <c r="D2258" s="191"/>
    </row>
    <row r="2259" spans="4:4" x14ac:dyDescent="0.2">
      <c r="D2259" s="191"/>
    </row>
    <row r="2260" spans="4:4" x14ac:dyDescent="0.2">
      <c r="D2260" s="191"/>
    </row>
    <row r="2261" spans="4:4" x14ac:dyDescent="0.2">
      <c r="D2261" s="191"/>
    </row>
    <row r="2262" spans="4:4" x14ac:dyDescent="0.2">
      <c r="D2262" s="191"/>
    </row>
    <row r="2263" spans="4:4" x14ac:dyDescent="0.2">
      <c r="D2263" s="191"/>
    </row>
    <row r="2264" spans="4:4" x14ac:dyDescent="0.2">
      <c r="D2264" s="191"/>
    </row>
    <row r="2265" spans="4:4" x14ac:dyDescent="0.2">
      <c r="D2265" s="191"/>
    </row>
    <row r="2266" spans="4:4" x14ac:dyDescent="0.2">
      <c r="D2266" s="191"/>
    </row>
    <row r="2267" spans="4:4" x14ac:dyDescent="0.2">
      <c r="D2267" s="191"/>
    </row>
    <row r="2268" spans="4:4" x14ac:dyDescent="0.2">
      <c r="D2268" s="191"/>
    </row>
    <row r="2269" spans="4:4" x14ac:dyDescent="0.2">
      <c r="D2269" s="191"/>
    </row>
    <row r="2270" spans="4:4" x14ac:dyDescent="0.2">
      <c r="D2270" s="191"/>
    </row>
    <row r="2271" spans="4:4" x14ac:dyDescent="0.2">
      <c r="D2271" s="191"/>
    </row>
    <row r="2272" spans="4:4" x14ac:dyDescent="0.2">
      <c r="D2272" s="191"/>
    </row>
    <row r="2273" spans="4:4" x14ac:dyDescent="0.2">
      <c r="D2273" s="191"/>
    </row>
    <row r="2274" spans="4:4" x14ac:dyDescent="0.2">
      <c r="D2274" s="191"/>
    </row>
    <row r="2275" spans="4:4" x14ac:dyDescent="0.2">
      <c r="D2275" s="191"/>
    </row>
    <row r="2276" spans="4:4" x14ac:dyDescent="0.2">
      <c r="D2276" s="191"/>
    </row>
    <row r="2277" spans="4:4" x14ac:dyDescent="0.2">
      <c r="D2277" s="191"/>
    </row>
    <row r="2278" spans="4:4" x14ac:dyDescent="0.2">
      <c r="D2278" s="191"/>
    </row>
    <row r="2279" spans="4:4" x14ac:dyDescent="0.2">
      <c r="D2279" s="191"/>
    </row>
    <row r="2280" spans="4:4" x14ac:dyDescent="0.2">
      <c r="D2280" s="191"/>
    </row>
    <row r="2281" spans="4:4" x14ac:dyDescent="0.2">
      <c r="D2281" s="191"/>
    </row>
    <row r="2282" spans="4:4" x14ac:dyDescent="0.2">
      <c r="D2282" s="191"/>
    </row>
    <row r="2283" spans="4:4" x14ac:dyDescent="0.2">
      <c r="D2283" s="191"/>
    </row>
    <row r="2284" spans="4:4" x14ac:dyDescent="0.2">
      <c r="D2284" s="191"/>
    </row>
    <row r="2285" spans="4:4" x14ac:dyDescent="0.2">
      <c r="D2285" s="191"/>
    </row>
    <row r="2286" spans="4:4" x14ac:dyDescent="0.2">
      <c r="D2286" s="191"/>
    </row>
    <row r="2287" spans="4:4" x14ac:dyDescent="0.2">
      <c r="D2287" s="191"/>
    </row>
    <row r="2288" spans="4:4" x14ac:dyDescent="0.2">
      <c r="D2288" s="191"/>
    </row>
    <row r="2289" spans="4:4" x14ac:dyDescent="0.2">
      <c r="D2289" s="191"/>
    </row>
    <row r="2290" spans="4:4" x14ac:dyDescent="0.2">
      <c r="D2290" s="191"/>
    </row>
    <row r="2291" spans="4:4" x14ac:dyDescent="0.2">
      <c r="D2291" s="191"/>
    </row>
    <row r="2292" spans="4:4" x14ac:dyDescent="0.2">
      <c r="D2292" s="191"/>
    </row>
    <row r="2293" spans="4:4" x14ac:dyDescent="0.2">
      <c r="D2293" s="191"/>
    </row>
    <row r="2294" spans="4:4" x14ac:dyDescent="0.2">
      <c r="D2294" s="191"/>
    </row>
    <row r="2295" spans="4:4" x14ac:dyDescent="0.2">
      <c r="D2295" s="191"/>
    </row>
    <row r="2296" spans="4:4" x14ac:dyDescent="0.2">
      <c r="D2296" s="191"/>
    </row>
    <row r="2297" spans="4:4" x14ac:dyDescent="0.2">
      <c r="D2297" s="191"/>
    </row>
    <row r="2298" spans="4:4" x14ac:dyDescent="0.2">
      <c r="D2298" s="191"/>
    </row>
    <row r="2299" spans="4:4" x14ac:dyDescent="0.2">
      <c r="D2299" s="191"/>
    </row>
    <row r="2300" spans="4:4" x14ac:dyDescent="0.2">
      <c r="D2300" s="191"/>
    </row>
    <row r="2301" spans="4:4" x14ac:dyDescent="0.2">
      <c r="D2301" s="191"/>
    </row>
    <row r="2302" spans="4:4" x14ac:dyDescent="0.2">
      <c r="D2302" s="191"/>
    </row>
    <row r="2303" spans="4:4" x14ac:dyDescent="0.2">
      <c r="D2303" s="191"/>
    </row>
    <row r="2304" spans="4:4" x14ac:dyDescent="0.2">
      <c r="D2304" s="191"/>
    </row>
    <row r="2305" spans="4:4" x14ac:dyDescent="0.2">
      <c r="D2305" s="191"/>
    </row>
    <row r="2306" spans="4:4" x14ac:dyDescent="0.2">
      <c r="D2306" s="191"/>
    </row>
    <row r="2307" spans="4:4" x14ac:dyDescent="0.2">
      <c r="D2307" s="191"/>
    </row>
    <row r="2308" spans="4:4" x14ac:dyDescent="0.2">
      <c r="D2308" s="191"/>
    </row>
    <row r="2309" spans="4:4" x14ac:dyDescent="0.2">
      <c r="D2309" s="191"/>
    </row>
    <row r="2310" spans="4:4" x14ac:dyDescent="0.2">
      <c r="D2310" s="191"/>
    </row>
    <row r="2311" spans="4:4" x14ac:dyDescent="0.2">
      <c r="D2311" s="191"/>
    </row>
    <row r="2312" spans="4:4" x14ac:dyDescent="0.2">
      <c r="D2312" s="191"/>
    </row>
    <row r="2313" spans="4:4" x14ac:dyDescent="0.2">
      <c r="D2313" s="191"/>
    </row>
    <row r="2314" spans="4:4" x14ac:dyDescent="0.2">
      <c r="D2314" s="191"/>
    </row>
    <row r="2315" spans="4:4" x14ac:dyDescent="0.2">
      <c r="D2315" s="191"/>
    </row>
    <row r="2316" spans="4:4" x14ac:dyDescent="0.2">
      <c r="D2316" s="191"/>
    </row>
    <row r="2317" spans="4:4" x14ac:dyDescent="0.2">
      <c r="D2317" s="191"/>
    </row>
    <row r="2318" spans="4:4" x14ac:dyDescent="0.2">
      <c r="D2318" s="191"/>
    </row>
    <row r="2319" spans="4:4" x14ac:dyDescent="0.2">
      <c r="D2319" s="191"/>
    </row>
    <row r="2320" spans="4:4" x14ac:dyDescent="0.2">
      <c r="D2320" s="191"/>
    </row>
    <row r="2321" spans="4:4" x14ac:dyDescent="0.2">
      <c r="D2321" s="191"/>
    </row>
    <row r="2322" spans="4:4" x14ac:dyDescent="0.2">
      <c r="D2322" s="191"/>
    </row>
    <row r="2323" spans="4:4" x14ac:dyDescent="0.2">
      <c r="D2323" s="191"/>
    </row>
    <row r="2324" spans="4:4" x14ac:dyDescent="0.2">
      <c r="D2324" s="191"/>
    </row>
    <row r="2325" spans="4:4" x14ac:dyDescent="0.2">
      <c r="D2325" s="191"/>
    </row>
    <row r="2326" spans="4:4" x14ac:dyDescent="0.2">
      <c r="D2326" s="191"/>
    </row>
    <row r="2327" spans="4:4" x14ac:dyDescent="0.2">
      <c r="D2327" s="191"/>
    </row>
    <row r="2328" spans="4:4" x14ac:dyDescent="0.2">
      <c r="D2328" s="191"/>
    </row>
    <row r="2329" spans="4:4" x14ac:dyDescent="0.2">
      <c r="D2329" s="191"/>
    </row>
    <row r="2330" spans="4:4" x14ac:dyDescent="0.2">
      <c r="D2330" s="191"/>
    </row>
    <row r="2331" spans="4:4" x14ac:dyDescent="0.2">
      <c r="D2331" s="191"/>
    </row>
    <row r="2332" spans="4:4" x14ac:dyDescent="0.2">
      <c r="D2332" s="191"/>
    </row>
    <row r="2333" spans="4:4" x14ac:dyDescent="0.2">
      <c r="D2333" s="191"/>
    </row>
    <row r="2334" spans="4:4" x14ac:dyDescent="0.2">
      <c r="D2334" s="191"/>
    </row>
    <row r="2335" spans="4:4" x14ac:dyDescent="0.2">
      <c r="D2335" s="191"/>
    </row>
    <row r="2336" spans="4:4" x14ac:dyDescent="0.2">
      <c r="D2336" s="191"/>
    </row>
    <row r="2337" spans="4:4" x14ac:dyDescent="0.2">
      <c r="D2337" s="191"/>
    </row>
    <row r="2338" spans="4:4" x14ac:dyDescent="0.2">
      <c r="D2338" s="191"/>
    </row>
    <row r="2339" spans="4:4" x14ac:dyDescent="0.2">
      <c r="D2339" s="191"/>
    </row>
    <row r="2340" spans="4:4" x14ac:dyDescent="0.2">
      <c r="D2340" s="191"/>
    </row>
    <row r="2341" spans="4:4" x14ac:dyDescent="0.2">
      <c r="D2341" s="191"/>
    </row>
    <row r="2342" spans="4:4" x14ac:dyDescent="0.2">
      <c r="D2342" s="191"/>
    </row>
    <row r="2343" spans="4:4" x14ac:dyDescent="0.2">
      <c r="D2343" s="191"/>
    </row>
    <row r="2344" spans="4:4" x14ac:dyDescent="0.2">
      <c r="D2344" s="191"/>
    </row>
    <row r="2345" spans="4:4" x14ac:dyDescent="0.2">
      <c r="D2345" s="191"/>
    </row>
    <row r="2346" spans="4:4" x14ac:dyDescent="0.2">
      <c r="D2346" s="191"/>
    </row>
    <row r="2347" spans="4:4" x14ac:dyDescent="0.2">
      <c r="D2347" s="191"/>
    </row>
    <row r="2348" spans="4:4" x14ac:dyDescent="0.2">
      <c r="D2348" s="191"/>
    </row>
    <row r="2349" spans="4:4" x14ac:dyDescent="0.2">
      <c r="D2349" s="191"/>
    </row>
    <row r="2350" spans="4:4" x14ac:dyDescent="0.2">
      <c r="D2350" s="191"/>
    </row>
    <row r="2351" spans="4:4" x14ac:dyDescent="0.2">
      <c r="D2351" s="191"/>
    </row>
    <row r="2352" spans="4:4" x14ac:dyDescent="0.2">
      <c r="D2352" s="191"/>
    </row>
    <row r="2353" spans="4:4" x14ac:dyDescent="0.2">
      <c r="D2353" s="191"/>
    </row>
    <row r="2354" spans="4:4" x14ac:dyDescent="0.2">
      <c r="D2354" s="191"/>
    </row>
    <row r="2355" spans="4:4" x14ac:dyDescent="0.2">
      <c r="D2355" s="191"/>
    </row>
    <row r="2356" spans="4:4" x14ac:dyDescent="0.2">
      <c r="D2356" s="191"/>
    </row>
    <row r="2357" spans="4:4" x14ac:dyDescent="0.2">
      <c r="D2357" s="191"/>
    </row>
    <row r="2358" spans="4:4" x14ac:dyDescent="0.2">
      <c r="D2358" s="191"/>
    </row>
    <row r="2359" spans="4:4" x14ac:dyDescent="0.2">
      <c r="D2359" s="191"/>
    </row>
    <row r="2360" spans="4:4" x14ac:dyDescent="0.2">
      <c r="D2360" s="191"/>
    </row>
    <row r="2361" spans="4:4" x14ac:dyDescent="0.2">
      <c r="D2361" s="191"/>
    </row>
    <row r="2362" spans="4:4" x14ac:dyDescent="0.2">
      <c r="D2362" s="191"/>
    </row>
    <row r="2363" spans="4:4" x14ac:dyDescent="0.2">
      <c r="D2363" s="191"/>
    </row>
    <row r="2364" spans="4:4" x14ac:dyDescent="0.2">
      <c r="D2364" s="191"/>
    </row>
    <row r="2365" spans="4:4" x14ac:dyDescent="0.2">
      <c r="D2365" s="191"/>
    </row>
    <row r="2366" spans="4:4" x14ac:dyDescent="0.2">
      <c r="D2366" s="191"/>
    </row>
    <row r="2367" spans="4:4" x14ac:dyDescent="0.2">
      <c r="D2367" s="191"/>
    </row>
    <row r="2368" spans="4:4" x14ac:dyDescent="0.2">
      <c r="D2368" s="191"/>
    </row>
    <row r="2369" spans="4:4" x14ac:dyDescent="0.2">
      <c r="D2369" s="191"/>
    </row>
    <row r="2370" spans="4:4" x14ac:dyDescent="0.2">
      <c r="D2370" s="191"/>
    </row>
    <row r="2371" spans="4:4" x14ac:dyDescent="0.2">
      <c r="D2371" s="191"/>
    </row>
    <row r="2372" spans="4:4" x14ac:dyDescent="0.2">
      <c r="D2372" s="191"/>
    </row>
    <row r="2373" spans="4:4" x14ac:dyDescent="0.2">
      <c r="D2373" s="191"/>
    </row>
    <row r="2374" spans="4:4" x14ac:dyDescent="0.2">
      <c r="D2374" s="191"/>
    </row>
    <row r="2375" spans="4:4" x14ac:dyDescent="0.2">
      <c r="D2375" s="191"/>
    </row>
    <row r="2376" spans="4:4" x14ac:dyDescent="0.2">
      <c r="D2376" s="191"/>
    </row>
    <row r="2377" spans="4:4" x14ac:dyDescent="0.2">
      <c r="D2377" s="191"/>
    </row>
    <row r="2378" spans="4:4" x14ac:dyDescent="0.2">
      <c r="D2378" s="191"/>
    </row>
    <row r="2379" spans="4:4" x14ac:dyDescent="0.2">
      <c r="D2379" s="191"/>
    </row>
    <row r="2380" spans="4:4" x14ac:dyDescent="0.2">
      <c r="D2380" s="191"/>
    </row>
    <row r="2381" spans="4:4" x14ac:dyDescent="0.2">
      <c r="D2381" s="191"/>
    </row>
    <row r="2382" spans="4:4" x14ac:dyDescent="0.2">
      <c r="D2382" s="191"/>
    </row>
    <row r="2383" spans="4:4" x14ac:dyDescent="0.2">
      <c r="D2383" s="191"/>
    </row>
    <row r="2384" spans="4:4" x14ac:dyDescent="0.2">
      <c r="D2384" s="191"/>
    </row>
    <row r="2385" spans="4:4" x14ac:dyDescent="0.2">
      <c r="D2385" s="191"/>
    </row>
    <row r="2386" spans="4:4" x14ac:dyDescent="0.2">
      <c r="D2386" s="191"/>
    </row>
    <row r="2387" spans="4:4" x14ac:dyDescent="0.2">
      <c r="D2387" s="191"/>
    </row>
    <row r="2388" spans="4:4" x14ac:dyDescent="0.2">
      <c r="D2388" s="191"/>
    </row>
    <row r="2389" spans="4:4" x14ac:dyDescent="0.2">
      <c r="D2389" s="191"/>
    </row>
    <row r="2390" spans="4:4" x14ac:dyDescent="0.2">
      <c r="D2390" s="191"/>
    </row>
    <row r="2391" spans="4:4" x14ac:dyDescent="0.2">
      <c r="D2391" s="191"/>
    </row>
    <row r="2392" spans="4:4" x14ac:dyDescent="0.2">
      <c r="D2392" s="191"/>
    </row>
    <row r="2393" spans="4:4" x14ac:dyDescent="0.2">
      <c r="D2393" s="191"/>
    </row>
    <row r="2394" spans="4:4" x14ac:dyDescent="0.2">
      <c r="D2394" s="191"/>
    </row>
    <row r="2395" spans="4:4" x14ac:dyDescent="0.2">
      <c r="D2395" s="191"/>
    </row>
    <row r="2396" spans="4:4" x14ac:dyDescent="0.2">
      <c r="D2396" s="191"/>
    </row>
    <row r="2397" spans="4:4" x14ac:dyDescent="0.2">
      <c r="D2397" s="191"/>
    </row>
    <row r="2398" spans="4:4" x14ac:dyDescent="0.2">
      <c r="D2398" s="191"/>
    </row>
    <row r="2399" spans="4:4" x14ac:dyDescent="0.2">
      <c r="D2399" s="191"/>
    </row>
    <row r="2400" spans="4:4" x14ac:dyDescent="0.2">
      <c r="D2400" s="191"/>
    </row>
    <row r="2401" spans="4:4" x14ac:dyDescent="0.2">
      <c r="D2401" s="191"/>
    </row>
    <row r="2402" spans="4:4" x14ac:dyDescent="0.2">
      <c r="D2402" s="191"/>
    </row>
    <row r="2403" spans="4:4" x14ac:dyDescent="0.2">
      <c r="D2403" s="191"/>
    </row>
    <row r="2404" spans="4:4" x14ac:dyDescent="0.2">
      <c r="D2404" s="191"/>
    </row>
    <row r="2405" spans="4:4" x14ac:dyDescent="0.2">
      <c r="D2405" s="191"/>
    </row>
    <row r="2406" spans="4:4" x14ac:dyDescent="0.2">
      <c r="D2406" s="191"/>
    </row>
    <row r="2407" spans="4:4" x14ac:dyDescent="0.2">
      <c r="D2407" s="191"/>
    </row>
    <row r="2408" spans="4:4" x14ac:dyDescent="0.2">
      <c r="D2408" s="191"/>
    </row>
    <row r="2409" spans="4:4" x14ac:dyDescent="0.2">
      <c r="D2409" s="191"/>
    </row>
    <row r="2410" spans="4:4" x14ac:dyDescent="0.2">
      <c r="D2410" s="191"/>
    </row>
    <row r="2411" spans="4:4" x14ac:dyDescent="0.2">
      <c r="D2411" s="191"/>
    </row>
    <row r="2412" spans="4:4" x14ac:dyDescent="0.2">
      <c r="D2412" s="191"/>
    </row>
    <row r="2413" spans="4:4" x14ac:dyDescent="0.2">
      <c r="D2413" s="191"/>
    </row>
    <row r="2414" spans="4:4" x14ac:dyDescent="0.2">
      <c r="D2414" s="191"/>
    </row>
    <row r="2415" spans="4:4" x14ac:dyDescent="0.2">
      <c r="D2415" s="191"/>
    </row>
    <row r="2416" spans="4:4" x14ac:dyDescent="0.2">
      <c r="D2416" s="191"/>
    </row>
    <row r="2417" spans="4:4" x14ac:dyDescent="0.2">
      <c r="D2417" s="191"/>
    </row>
    <row r="2418" spans="4:4" x14ac:dyDescent="0.2">
      <c r="D2418" s="191"/>
    </row>
    <row r="2419" spans="4:4" x14ac:dyDescent="0.2">
      <c r="D2419" s="191"/>
    </row>
    <row r="2420" spans="4:4" x14ac:dyDescent="0.2">
      <c r="D2420" s="191"/>
    </row>
    <row r="2421" spans="4:4" x14ac:dyDescent="0.2">
      <c r="D2421" s="191"/>
    </row>
    <row r="2422" spans="4:4" x14ac:dyDescent="0.2">
      <c r="D2422" s="191"/>
    </row>
    <row r="2423" spans="4:4" x14ac:dyDescent="0.2">
      <c r="D2423" s="191"/>
    </row>
    <row r="2424" spans="4:4" x14ac:dyDescent="0.2">
      <c r="D2424" s="191"/>
    </row>
    <row r="2425" spans="4:4" x14ac:dyDescent="0.2">
      <c r="D2425" s="191"/>
    </row>
    <row r="2426" spans="4:4" x14ac:dyDescent="0.2">
      <c r="D2426" s="191"/>
    </row>
    <row r="2427" spans="4:4" x14ac:dyDescent="0.2">
      <c r="D2427" s="191"/>
    </row>
    <row r="2428" spans="4:4" x14ac:dyDescent="0.2">
      <c r="D2428" s="191"/>
    </row>
    <row r="2429" spans="4:4" x14ac:dyDescent="0.2">
      <c r="D2429" s="191"/>
    </row>
    <row r="2430" spans="4:4" x14ac:dyDescent="0.2">
      <c r="D2430" s="191"/>
    </row>
    <row r="2431" spans="4:4" x14ac:dyDescent="0.2">
      <c r="D2431" s="191"/>
    </row>
    <row r="2432" spans="4:4" x14ac:dyDescent="0.2">
      <c r="D2432" s="191"/>
    </row>
    <row r="2433" spans="4:4" x14ac:dyDescent="0.2">
      <c r="D2433" s="191"/>
    </row>
    <row r="2434" spans="4:4" x14ac:dyDescent="0.2">
      <c r="D2434" s="191"/>
    </row>
    <row r="2435" spans="4:4" x14ac:dyDescent="0.2">
      <c r="D2435" s="191"/>
    </row>
    <row r="2436" spans="4:4" x14ac:dyDescent="0.2">
      <c r="D2436" s="191"/>
    </row>
    <row r="2437" spans="4:4" x14ac:dyDescent="0.2">
      <c r="D2437" s="191"/>
    </row>
    <row r="2438" spans="4:4" x14ac:dyDescent="0.2">
      <c r="D2438" s="191"/>
    </row>
    <row r="2439" spans="4:4" x14ac:dyDescent="0.2">
      <c r="D2439" s="191"/>
    </row>
    <row r="2440" spans="4:4" x14ac:dyDescent="0.2">
      <c r="D2440" s="191"/>
    </row>
    <row r="2441" spans="4:4" x14ac:dyDescent="0.2">
      <c r="D2441" s="191"/>
    </row>
    <row r="2442" spans="4:4" x14ac:dyDescent="0.2">
      <c r="D2442" s="191"/>
    </row>
    <row r="2443" spans="4:4" x14ac:dyDescent="0.2">
      <c r="D2443" s="191"/>
    </row>
    <row r="2444" spans="4:4" x14ac:dyDescent="0.2">
      <c r="D2444" s="191"/>
    </row>
    <row r="2445" spans="4:4" x14ac:dyDescent="0.2">
      <c r="D2445" s="191"/>
    </row>
    <row r="2446" spans="4:4" x14ac:dyDescent="0.2">
      <c r="D2446" s="191"/>
    </row>
    <row r="2447" spans="4:4" x14ac:dyDescent="0.2">
      <c r="D2447" s="191"/>
    </row>
    <row r="2448" spans="4:4" x14ac:dyDescent="0.2">
      <c r="D2448" s="191"/>
    </row>
    <row r="2449" spans="4:4" x14ac:dyDescent="0.2">
      <c r="D2449" s="191"/>
    </row>
    <row r="2450" spans="4:4" x14ac:dyDescent="0.2">
      <c r="D2450" s="191"/>
    </row>
    <row r="2451" spans="4:4" x14ac:dyDescent="0.2">
      <c r="D2451" s="191"/>
    </row>
    <row r="2452" spans="4:4" x14ac:dyDescent="0.2">
      <c r="D2452" s="191"/>
    </row>
    <row r="2453" spans="4:4" x14ac:dyDescent="0.2">
      <c r="D2453" s="191"/>
    </row>
    <row r="2454" spans="4:4" x14ac:dyDescent="0.2">
      <c r="D2454" s="191"/>
    </row>
    <row r="2455" spans="4:4" x14ac:dyDescent="0.2">
      <c r="D2455" s="191"/>
    </row>
    <row r="2456" spans="4:4" x14ac:dyDescent="0.2">
      <c r="D2456" s="191"/>
    </row>
    <row r="2457" spans="4:4" x14ac:dyDescent="0.2">
      <c r="D2457" s="191"/>
    </row>
    <row r="2458" spans="4:4" x14ac:dyDescent="0.2">
      <c r="D2458" s="191"/>
    </row>
    <row r="2459" spans="4:4" x14ac:dyDescent="0.2">
      <c r="D2459" s="191"/>
    </row>
    <row r="2460" spans="4:4" x14ac:dyDescent="0.2">
      <c r="D2460" s="191"/>
    </row>
    <row r="2461" spans="4:4" x14ac:dyDescent="0.2">
      <c r="D2461" s="191"/>
    </row>
    <row r="2462" spans="4:4" x14ac:dyDescent="0.2">
      <c r="D2462" s="191"/>
    </row>
    <row r="2463" spans="4:4" x14ac:dyDescent="0.2">
      <c r="D2463" s="191"/>
    </row>
    <row r="2464" spans="4:4" x14ac:dyDescent="0.2">
      <c r="D2464" s="191"/>
    </row>
    <row r="2465" spans="4:4" x14ac:dyDescent="0.2">
      <c r="D2465" s="191"/>
    </row>
    <row r="2466" spans="4:4" x14ac:dyDescent="0.2">
      <c r="D2466" s="191"/>
    </row>
    <row r="2467" spans="4:4" x14ac:dyDescent="0.2">
      <c r="D2467" s="191"/>
    </row>
    <row r="2468" spans="4:4" x14ac:dyDescent="0.2">
      <c r="D2468" s="191"/>
    </row>
    <row r="2469" spans="4:4" x14ac:dyDescent="0.2">
      <c r="D2469" s="191"/>
    </row>
    <row r="2470" spans="4:4" x14ac:dyDescent="0.2">
      <c r="D2470" s="191"/>
    </row>
    <row r="2471" spans="4:4" x14ac:dyDescent="0.2">
      <c r="D2471" s="191"/>
    </row>
    <row r="2472" spans="4:4" x14ac:dyDescent="0.2">
      <c r="D2472" s="191"/>
    </row>
    <row r="2473" spans="4:4" x14ac:dyDescent="0.2">
      <c r="D2473" s="191"/>
    </row>
    <row r="2474" spans="4:4" x14ac:dyDescent="0.2">
      <c r="D2474" s="191"/>
    </row>
    <row r="2475" spans="4:4" x14ac:dyDescent="0.2">
      <c r="D2475" s="191"/>
    </row>
    <row r="2476" spans="4:4" x14ac:dyDescent="0.2">
      <c r="D2476" s="191"/>
    </row>
    <row r="2477" spans="4:4" x14ac:dyDescent="0.2">
      <c r="D2477" s="191"/>
    </row>
    <row r="2478" spans="4:4" x14ac:dyDescent="0.2">
      <c r="D2478" s="191"/>
    </row>
    <row r="2479" spans="4:4" x14ac:dyDescent="0.2">
      <c r="D2479" s="191"/>
    </row>
    <row r="2480" spans="4:4" x14ac:dyDescent="0.2">
      <c r="D2480" s="191"/>
    </row>
    <row r="2481" spans="4:4" x14ac:dyDescent="0.2">
      <c r="D2481" s="191"/>
    </row>
    <row r="2482" spans="4:4" x14ac:dyDescent="0.2">
      <c r="D2482" s="191"/>
    </row>
    <row r="2483" spans="4:4" x14ac:dyDescent="0.2">
      <c r="D2483" s="191"/>
    </row>
    <row r="2484" spans="4:4" x14ac:dyDescent="0.2">
      <c r="D2484" s="191"/>
    </row>
    <row r="2485" spans="4:4" x14ac:dyDescent="0.2">
      <c r="D2485" s="191"/>
    </row>
    <row r="2486" spans="4:4" x14ac:dyDescent="0.2">
      <c r="D2486" s="191"/>
    </row>
    <row r="2487" spans="4:4" x14ac:dyDescent="0.2">
      <c r="D2487" s="191"/>
    </row>
    <row r="2488" spans="4:4" x14ac:dyDescent="0.2">
      <c r="D2488" s="191"/>
    </row>
    <row r="2489" spans="4:4" x14ac:dyDescent="0.2">
      <c r="D2489" s="191"/>
    </row>
    <row r="2490" spans="4:4" x14ac:dyDescent="0.2">
      <c r="D2490" s="191"/>
    </row>
    <row r="2491" spans="4:4" x14ac:dyDescent="0.2">
      <c r="D2491" s="191"/>
    </row>
    <row r="2492" spans="4:4" x14ac:dyDescent="0.2">
      <c r="D2492" s="191"/>
    </row>
    <row r="2493" spans="4:4" x14ac:dyDescent="0.2">
      <c r="D2493" s="191"/>
    </row>
    <row r="2494" spans="4:4" x14ac:dyDescent="0.2">
      <c r="D2494" s="191"/>
    </row>
    <row r="2495" spans="4:4" x14ac:dyDescent="0.2">
      <c r="D2495" s="191"/>
    </row>
    <row r="2496" spans="4:4" x14ac:dyDescent="0.2">
      <c r="D2496" s="191"/>
    </row>
    <row r="2497" spans="4:4" x14ac:dyDescent="0.2">
      <c r="D2497" s="191"/>
    </row>
    <row r="2498" spans="4:4" x14ac:dyDescent="0.2">
      <c r="D2498" s="191"/>
    </row>
    <row r="2499" spans="4:4" x14ac:dyDescent="0.2">
      <c r="D2499" s="191"/>
    </row>
    <row r="2500" spans="4:4" x14ac:dyDescent="0.2">
      <c r="D2500" s="191"/>
    </row>
    <row r="2501" spans="4:4" x14ac:dyDescent="0.2">
      <c r="D2501" s="191"/>
    </row>
    <row r="2502" spans="4:4" x14ac:dyDescent="0.2">
      <c r="D2502" s="191"/>
    </row>
    <row r="2503" spans="4:4" x14ac:dyDescent="0.2">
      <c r="D2503" s="191"/>
    </row>
    <row r="2504" spans="4:4" x14ac:dyDescent="0.2">
      <c r="D2504" s="191"/>
    </row>
    <row r="2505" spans="4:4" x14ac:dyDescent="0.2">
      <c r="D2505" s="191"/>
    </row>
    <row r="2506" spans="4:4" x14ac:dyDescent="0.2">
      <c r="D2506" s="191"/>
    </row>
    <row r="2507" spans="4:4" x14ac:dyDescent="0.2">
      <c r="D2507" s="191"/>
    </row>
    <row r="2508" spans="4:4" x14ac:dyDescent="0.2">
      <c r="D2508" s="191"/>
    </row>
    <row r="2509" spans="4:4" x14ac:dyDescent="0.2">
      <c r="D2509" s="191"/>
    </row>
    <row r="2510" spans="4:4" x14ac:dyDescent="0.2">
      <c r="D2510" s="191"/>
    </row>
    <row r="2511" spans="4:4" x14ac:dyDescent="0.2">
      <c r="D2511" s="191"/>
    </row>
    <row r="2512" spans="4:4" x14ac:dyDescent="0.2">
      <c r="D2512" s="191"/>
    </row>
    <row r="2513" spans="4:4" x14ac:dyDescent="0.2">
      <c r="D2513" s="191"/>
    </row>
    <row r="2514" spans="4:4" x14ac:dyDescent="0.2">
      <c r="D2514" s="191"/>
    </row>
    <row r="2515" spans="4:4" x14ac:dyDescent="0.2">
      <c r="D2515" s="191"/>
    </row>
    <row r="2516" spans="4:4" x14ac:dyDescent="0.2">
      <c r="D2516" s="191"/>
    </row>
    <row r="2517" spans="4:4" x14ac:dyDescent="0.2">
      <c r="D2517" s="191"/>
    </row>
    <row r="2518" spans="4:4" x14ac:dyDescent="0.2">
      <c r="D2518" s="191"/>
    </row>
    <row r="2519" spans="4:4" x14ac:dyDescent="0.2">
      <c r="D2519" s="191"/>
    </row>
    <row r="2520" spans="4:4" x14ac:dyDescent="0.2">
      <c r="D2520" s="191"/>
    </row>
    <row r="2521" spans="4:4" x14ac:dyDescent="0.2">
      <c r="D2521" s="191"/>
    </row>
    <row r="2522" spans="4:4" x14ac:dyDescent="0.2">
      <c r="D2522" s="191"/>
    </row>
    <row r="2523" spans="4:4" x14ac:dyDescent="0.2">
      <c r="D2523" s="191"/>
    </row>
    <row r="2524" spans="4:4" x14ac:dyDescent="0.2">
      <c r="D2524" s="191"/>
    </row>
    <row r="2525" spans="4:4" x14ac:dyDescent="0.2">
      <c r="D2525" s="191"/>
    </row>
    <row r="2526" spans="4:4" x14ac:dyDescent="0.2">
      <c r="D2526" s="191"/>
    </row>
    <row r="2527" spans="4:4" x14ac:dyDescent="0.2">
      <c r="D2527" s="191"/>
    </row>
    <row r="2528" spans="4:4" x14ac:dyDescent="0.2">
      <c r="D2528" s="191"/>
    </row>
    <row r="2529" spans="4:4" x14ac:dyDescent="0.2">
      <c r="D2529" s="191"/>
    </row>
    <row r="2530" spans="4:4" x14ac:dyDescent="0.2">
      <c r="D2530" s="191"/>
    </row>
    <row r="2531" spans="4:4" x14ac:dyDescent="0.2">
      <c r="D2531" s="191"/>
    </row>
    <row r="2532" spans="4:4" x14ac:dyDescent="0.2">
      <c r="D2532" s="191"/>
    </row>
    <row r="2533" spans="4:4" x14ac:dyDescent="0.2">
      <c r="D2533" s="191"/>
    </row>
    <row r="2534" spans="4:4" x14ac:dyDescent="0.2">
      <c r="D2534" s="191"/>
    </row>
    <row r="2535" spans="4:4" x14ac:dyDescent="0.2">
      <c r="D2535" s="191"/>
    </row>
    <row r="2536" spans="4:4" x14ac:dyDescent="0.2">
      <c r="D2536" s="191"/>
    </row>
    <row r="2537" spans="4:4" x14ac:dyDescent="0.2">
      <c r="D2537" s="191"/>
    </row>
    <row r="2538" spans="4:4" x14ac:dyDescent="0.2">
      <c r="D2538" s="191"/>
    </row>
    <row r="2539" spans="4:4" x14ac:dyDescent="0.2">
      <c r="D2539" s="191"/>
    </row>
    <row r="2540" spans="4:4" x14ac:dyDescent="0.2">
      <c r="D2540" s="191"/>
    </row>
    <row r="2541" spans="4:4" x14ac:dyDescent="0.2">
      <c r="D2541" s="191"/>
    </row>
    <row r="2542" spans="4:4" x14ac:dyDescent="0.2">
      <c r="D2542" s="191"/>
    </row>
    <row r="2543" spans="4:4" x14ac:dyDescent="0.2">
      <c r="D2543" s="191"/>
    </row>
    <row r="2544" spans="4:4" x14ac:dyDescent="0.2">
      <c r="D2544" s="191"/>
    </row>
    <row r="2545" spans="4:4" x14ac:dyDescent="0.2">
      <c r="D2545" s="191"/>
    </row>
    <row r="2546" spans="4:4" x14ac:dyDescent="0.2">
      <c r="D2546" s="191"/>
    </row>
    <row r="2547" spans="4:4" x14ac:dyDescent="0.2">
      <c r="D2547" s="191"/>
    </row>
    <row r="2548" spans="4:4" x14ac:dyDescent="0.2">
      <c r="D2548" s="191"/>
    </row>
    <row r="2549" spans="4:4" x14ac:dyDescent="0.2">
      <c r="D2549" s="191"/>
    </row>
    <row r="2550" spans="4:4" x14ac:dyDescent="0.2">
      <c r="D2550" s="191"/>
    </row>
    <row r="2551" spans="4:4" x14ac:dyDescent="0.2">
      <c r="D2551" s="191"/>
    </row>
    <row r="2552" spans="4:4" x14ac:dyDescent="0.2">
      <c r="D2552" s="191"/>
    </row>
    <row r="2553" spans="4:4" x14ac:dyDescent="0.2">
      <c r="D2553" s="191"/>
    </row>
    <row r="2554" spans="4:4" x14ac:dyDescent="0.2">
      <c r="D2554" s="191"/>
    </row>
    <row r="2555" spans="4:4" x14ac:dyDescent="0.2">
      <c r="D2555" s="191"/>
    </row>
    <row r="2556" spans="4:4" x14ac:dyDescent="0.2">
      <c r="D2556" s="191"/>
    </row>
    <row r="2557" spans="4:4" x14ac:dyDescent="0.2">
      <c r="D2557" s="191"/>
    </row>
    <row r="2558" spans="4:4" x14ac:dyDescent="0.2">
      <c r="D2558" s="191"/>
    </row>
    <row r="2559" spans="4:4" x14ac:dyDescent="0.2">
      <c r="D2559" s="191"/>
    </row>
    <row r="2560" spans="4:4" x14ac:dyDescent="0.2">
      <c r="D2560" s="191"/>
    </row>
    <row r="2561" spans="4:4" x14ac:dyDescent="0.2">
      <c r="D2561" s="191"/>
    </row>
    <row r="2562" spans="4:4" x14ac:dyDescent="0.2">
      <c r="D2562" s="191"/>
    </row>
    <row r="2563" spans="4:4" x14ac:dyDescent="0.2">
      <c r="D2563" s="191"/>
    </row>
    <row r="2564" spans="4:4" x14ac:dyDescent="0.2">
      <c r="D2564" s="191"/>
    </row>
    <row r="2565" spans="4:4" x14ac:dyDescent="0.2">
      <c r="D2565" s="191"/>
    </row>
    <row r="2566" spans="4:4" x14ac:dyDescent="0.2">
      <c r="D2566" s="191"/>
    </row>
    <row r="2567" spans="4:4" x14ac:dyDescent="0.2">
      <c r="D2567" s="191"/>
    </row>
    <row r="2568" spans="4:4" x14ac:dyDescent="0.2">
      <c r="D2568" s="191"/>
    </row>
    <row r="2569" spans="4:4" x14ac:dyDescent="0.2">
      <c r="D2569" s="191"/>
    </row>
    <row r="2570" spans="4:4" x14ac:dyDescent="0.2">
      <c r="D2570" s="191"/>
    </row>
    <row r="2571" spans="4:4" x14ac:dyDescent="0.2">
      <c r="D2571" s="191"/>
    </row>
    <row r="2572" spans="4:4" x14ac:dyDescent="0.2">
      <c r="D2572" s="191"/>
    </row>
    <row r="2573" spans="4:4" x14ac:dyDescent="0.2">
      <c r="D2573" s="191"/>
    </row>
    <row r="2574" spans="4:4" x14ac:dyDescent="0.2">
      <c r="D2574" s="191"/>
    </row>
    <row r="2575" spans="4:4" x14ac:dyDescent="0.2">
      <c r="D2575" s="191"/>
    </row>
    <row r="2576" spans="4:4" x14ac:dyDescent="0.2">
      <c r="D2576" s="191"/>
    </row>
    <row r="2577" spans="4:4" x14ac:dyDescent="0.2">
      <c r="D2577" s="191"/>
    </row>
    <row r="2578" spans="4:4" x14ac:dyDescent="0.2">
      <c r="D2578" s="191"/>
    </row>
    <row r="2579" spans="4:4" x14ac:dyDescent="0.2">
      <c r="D2579" s="191"/>
    </row>
    <row r="2580" spans="4:4" x14ac:dyDescent="0.2">
      <c r="D2580" s="191"/>
    </row>
    <row r="2581" spans="4:4" x14ac:dyDescent="0.2">
      <c r="D2581" s="191"/>
    </row>
    <row r="2582" spans="4:4" x14ac:dyDescent="0.2">
      <c r="D2582" s="191"/>
    </row>
    <row r="2583" spans="4:4" x14ac:dyDescent="0.2">
      <c r="D2583" s="191"/>
    </row>
    <row r="2584" spans="4:4" x14ac:dyDescent="0.2">
      <c r="D2584" s="191"/>
    </row>
    <row r="2585" spans="4:4" x14ac:dyDescent="0.2">
      <c r="D2585" s="191"/>
    </row>
    <row r="2586" spans="4:4" x14ac:dyDescent="0.2">
      <c r="D2586" s="191"/>
    </row>
    <row r="2587" spans="4:4" x14ac:dyDescent="0.2">
      <c r="D2587" s="191"/>
    </row>
    <row r="2588" spans="4:4" x14ac:dyDescent="0.2">
      <c r="D2588" s="191"/>
    </row>
    <row r="2589" spans="4:4" x14ac:dyDescent="0.2">
      <c r="D2589" s="191"/>
    </row>
    <row r="2590" spans="4:4" x14ac:dyDescent="0.2">
      <c r="D2590" s="191"/>
    </row>
    <row r="2591" spans="4:4" x14ac:dyDescent="0.2">
      <c r="D2591" s="191"/>
    </row>
    <row r="2592" spans="4:4" x14ac:dyDescent="0.2">
      <c r="D2592" s="191"/>
    </row>
    <row r="2593" spans="4:4" x14ac:dyDescent="0.2">
      <c r="D2593" s="191"/>
    </row>
    <row r="2594" spans="4:4" x14ac:dyDescent="0.2">
      <c r="D2594" s="191"/>
    </row>
    <row r="2595" spans="4:4" x14ac:dyDescent="0.2">
      <c r="D2595" s="191"/>
    </row>
    <row r="2596" spans="4:4" x14ac:dyDescent="0.2">
      <c r="D2596" s="191"/>
    </row>
    <row r="2597" spans="4:4" x14ac:dyDescent="0.2">
      <c r="D2597" s="191"/>
    </row>
    <row r="2598" spans="4:4" x14ac:dyDescent="0.2">
      <c r="D2598" s="191"/>
    </row>
    <row r="2599" spans="4:4" x14ac:dyDescent="0.2">
      <c r="D2599" s="191"/>
    </row>
    <row r="2600" spans="4:4" x14ac:dyDescent="0.2">
      <c r="D2600" s="191"/>
    </row>
    <row r="2601" spans="4:4" x14ac:dyDescent="0.2">
      <c r="D2601" s="191"/>
    </row>
    <row r="2602" spans="4:4" x14ac:dyDescent="0.2">
      <c r="D2602" s="191"/>
    </row>
    <row r="2603" spans="4:4" x14ac:dyDescent="0.2">
      <c r="D2603" s="191"/>
    </row>
    <row r="2604" spans="4:4" x14ac:dyDescent="0.2">
      <c r="D2604" s="191"/>
    </row>
    <row r="2605" spans="4:4" x14ac:dyDescent="0.2">
      <c r="D2605" s="191"/>
    </row>
    <row r="2606" spans="4:4" x14ac:dyDescent="0.2">
      <c r="D2606" s="191"/>
    </row>
    <row r="2607" spans="4:4" x14ac:dyDescent="0.2">
      <c r="D2607" s="191"/>
    </row>
    <row r="2608" spans="4:4" x14ac:dyDescent="0.2">
      <c r="D2608" s="191"/>
    </row>
    <row r="2609" spans="4:4" x14ac:dyDescent="0.2">
      <c r="D2609" s="191"/>
    </row>
    <row r="2610" spans="4:4" x14ac:dyDescent="0.2">
      <c r="D2610" s="191"/>
    </row>
    <row r="2611" spans="4:4" x14ac:dyDescent="0.2">
      <c r="D2611" s="191"/>
    </row>
    <row r="2612" spans="4:4" x14ac:dyDescent="0.2">
      <c r="D2612" s="191"/>
    </row>
    <row r="2613" spans="4:4" x14ac:dyDescent="0.2">
      <c r="D2613" s="191"/>
    </row>
    <row r="2614" spans="4:4" x14ac:dyDescent="0.2">
      <c r="D2614" s="191"/>
    </row>
    <row r="2615" spans="4:4" x14ac:dyDescent="0.2">
      <c r="D2615" s="191"/>
    </row>
    <row r="2616" spans="4:4" x14ac:dyDescent="0.2">
      <c r="D2616" s="191"/>
    </row>
    <row r="2617" spans="4:4" x14ac:dyDescent="0.2">
      <c r="D2617" s="191"/>
    </row>
    <row r="2618" spans="4:4" x14ac:dyDescent="0.2">
      <c r="D2618" s="191"/>
    </row>
    <row r="2619" spans="4:4" x14ac:dyDescent="0.2">
      <c r="D2619" s="191"/>
    </row>
    <row r="2620" spans="4:4" x14ac:dyDescent="0.2">
      <c r="D2620" s="191"/>
    </row>
    <row r="2621" spans="4:4" x14ac:dyDescent="0.2">
      <c r="D2621" s="191"/>
    </row>
    <row r="2622" spans="4:4" x14ac:dyDescent="0.2">
      <c r="D2622" s="191"/>
    </row>
    <row r="2623" spans="4:4" x14ac:dyDescent="0.2">
      <c r="D2623" s="191"/>
    </row>
    <row r="2624" spans="4:4" x14ac:dyDescent="0.2">
      <c r="D2624" s="191"/>
    </row>
    <row r="2625" spans="4:4" x14ac:dyDescent="0.2">
      <c r="D2625" s="191"/>
    </row>
    <row r="2626" spans="4:4" x14ac:dyDescent="0.2">
      <c r="D2626" s="191"/>
    </row>
    <row r="2627" spans="4:4" x14ac:dyDescent="0.2">
      <c r="D2627" s="191"/>
    </row>
    <row r="2628" spans="4:4" x14ac:dyDescent="0.2">
      <c r="D2628" s="191"/>
    </row>
    <row r="2629" spans="4:4" x14ac:dyDescent="0.2">
      <c r="D2629" s="191"/>
    </row>
    <row r="2630" spans="4:4" x14ac:dyDescent="0.2">
      <c r="D2630" s="191"/>
    </row>
    <row r="2631" spans="4:4" x14ac:dyDescent="0.2">
      <c r="D2631" s="191"/>
    </row>
    <row r="2632" spans="4:4" x14ac:dyDescent="0.2">
      <c r="D2632" s="191"/>
    </row>
    <row r="2633" spans="4:4" x14ac:dyDescent="0.2">
      <c r="D2633" s="191"/>
    </row>
    <row r="2634" spans="4:4" x14ac:dyDescent="0.2">
      <c r="D2634" s="191"/>
    </row>
    <row r="2635" spans="4:4" x14ac:dyDescent="0.2">
      <c r="D2635" s="191"/>
    </row>
    <row r="2636" spans="4:4" x14ac:dyDescent="0.2">
      <c r="D2636" s="191"/>
    </row>
    <row r="2637" spans="4:4" x14ac:dyDescent="0.2">
      <c r="D2637" s="191"/>
    </row>
    <row r="2638" spans="4:4" x14ac:dyDescent="0.2">
      <c r="D2638" s="191"/>
    </row>
    <row r="2639" spans="4:4" x14ac:dyDescent="0.2">
      <c r="D2639" s="191"/>
    </row>
    <row r="2640" spans="4:4" x14ac:dyDescent="0.2">
      <c r="D2640" s="191"/>
    </row>
    <row r="2641" spans="4:4" x14ac:dyDescent="0.2">
      <c r="D2641" s="191"/>
    </row>
    <row r="2642" spans="4:4" x14ac:dyDescent="0.2">
      <c r="D2642" s="191"/>
    </row>
    <row r="2643" spans="4:4" x14ac:dyDescent="0.2">
      <c r="D2643" s="191"/>
    </row>
    <row r="2644" spans="4:4" x14ac:dyDescent="0.2">
      <c r="D2644" s="191"/>
    </row>
    <row r="2645" spans="4:4" x14ac:dyDescent="0.2">
      <c r="D2645" s="191"/>
    </row>
    <row r="2646" spans="4:4" x14ac:dyDescent="0.2">
      <c r="D2646" s="191"/>
    </row>
    <row r="2647" spans="4:4" x14ac:dyDescent="0.2">
      <c r="D2647" s="191"/>
    </row>
    <row r="2648" spans="4:4" x14ac:dyDescent="0.2">
      <c r="D2648" s="191"/>
    </row>
    <row r="2649" spans="4:4" x14ac:dyDescent="0.2">
      <c r="D2649" s="191"/>
    </row>
    <row r="2650" spans="4:4" x14ac:dyDescent="0.2">
      <c r="D2650" s="191"/>
    </row>
    <row r="2651" spans="4:4" x14ac:dyDescent="0.2">
      <c r="D2651" s="191"/>
    </row>
    <row r="2652" spans="4:4" x14ac:dyDescent="0.2">
      <c r="D2652" s="191"/>
    </row>
    <row r="2653" spans="4:4" x14ac:dyDescent="0.2">
      <c r="D2653" s="191"/>
    </row>
    <row r="2654" spans="4:4" x14ac:dyDescent="0.2">
      <c r="D2654" s="191"/>
    </row>
    <row r="2655" spans="4:4" x14ac:dyDescent="0.2">
      <c r="D2655" s="191"/>
    </row>
    <row r="2656" spans="4:4" x14ac:dyDescent="0.2">
      <c r="D2656" s="191"/>
    </row>
    <row r="2657" spans="4:4" x14ac:dyDescent="0.2">
      <c r="D2657" s="191"/>
    </row>
    <row r="2658" spans="4:4" x14ac:dyDescent="0.2">
      <c r="D2658" s="191"/>
    </row>
    <row r="2659" spans="4:4" x14ac:dyDescent="0.2">
      <c r="D2659" s="191"/>
    </row>
    <row r="2660" spans="4:4" x14ac:dyDescent="0.2">
      <c r="D2660" s="191"/>
    </row>
    <row r="2661" spans="4:4" x14ac:dyDescent="0.2">
      <c r="D2661" s="191"/>
    </row>
    <row r="2662" spans="4:4" x14ac:dyDescent="0.2">
      <c r="D2662" s="191"/>
    </row>
    <row r="2663" spans="4:4" x14ac:dyDescent="0.2">
      <c r="D2663" s="191"/>
    </row>
    <row r="2664" spans="4:4" x14ac:dyDescent="0.2">
      <c r="D2664" s="191"/>
    </row>
    <row r="2665" spans="4:4" x14ac:dyDescent="0.2">
      <c r="D2665" s="191"/>
    </row>
    <row r="2666" spans="4:4" x14ac:dyDescent="0.2">
      <c r="D2666" s="191"/>
    </row>
    <row r="2667" spans="4:4" x14ac:dyDescent="0.2">
      <c r="D2667" s="191"/>
    </row>
    <row r="2668" spans="4:4" x14ac:dyDescent="0.2">
      <c r="D2668" s="191"/>
    </row>
    <row r="2669" spans="4:4" x14ac:dyDescent="0.2">
      <c r="D2669" s="191"/>
    </row>
    <row r="2670" spans="4:4" x14ac:dyDescent="0.2">
      <c r="D2670" s="191"/>
    </row>
    <row r="2671" spans="4:4" x14ac:dyDescent="0.2">
      <c r="D2671" s="191"/>
    </row>
    <row r="2672" spans="4:4" x14ac:dyDescent="0.2">
      <c r="D2672" s="191"/>
    </row>
    <row r="2673" spans="4:4" x14ac:dyDescent="0.2">
      <c r="D2673" s="191"/>
    </row>
    <row r="2674" spans="4:4" x14ac:dyDescent="0.2">
      <c r="D2674" s="191"/>
    </row>
    <row r="2675" spans="4:4" x14ac:dyDescent="0.2">
      <c r="D2675" s="191"/>
    </row>
    <row r="2676" spans="4:4" x14ac:dyDescent="0.2">
      <c r="D2676" s="191"/>
    </row>
    <row r="2677" spans="4:4" x14ac:dyDescent="0.2">
      <c r="D2677" s="191"/>
    </row>
    <row r="2678" spans="4:4" x14ac:dyDescent="0.2">
      <c r="D2678" s="191"/>
    </row>
    <row r="2679" spans="4:4" x14ac:dyDescent="0.2">
      <c r="D2679" s="191"/>
    </row>
    <row r="2680" spans="4:4" x14ac:dyDescent="0.2">
      <c r="D2680" s="191"/>
    </row>
    <row r="2681" spans="4:4" x14ac:dyDescent="0.2">
      <c r="D2681" s="191"/>
    </row>
    <row r="2682" spans="4:4" x14ac:dyDescent="0.2">
      <c r="D2682" s="191"/>
    </row>
    <row r="2683" spans="4:4" x14ac:dyDescent="0.2">
      <c r="D2683" s="191"/>
    </row>
    <row r="2684" spans="4:4" x14ac:dyDescent="0.2">
      <c r="D2684" s="191"/>
    </row>
    <row r="2685" spans="4:4" x14ac:dyDescent="0.2">
      <c r="D2685" s="191"/>
    </row>
    <row r="2686" spans="4:4" x14ac:dyDescent="0.2">
      <c r="D2686" s="191"/>
    </row>
    <row r="2687" spans="4:4" x14ac:dyDescent="0.2">
      <c r="D2687" s="191"/>
    </row>
    <row r="2688" spans="4:4" x14ac:dyDescent="0.2">
      <c r="D2688" s="191"/>
    </row>
    <row r="2689" spans="4:4" x14ac:dyDescent="0.2">
      <c r="D2689" s="191"/>
    </row>
    <row r="2690" spans="4:4" x14ac:dyDescent="0.2">
      <c r="D2690" s="191"/>
    </row>
    <row r="2691" spans="4:4" x14ac:dyDescent="0.2">
      <c r="D2691" s="191"/>
    </row>
    <row r="2692" spans="4:4" x14ac:dyDescent="0.2">
      <c r="D2692" s="191"/>
    </row>
    <row r="2693" spans="4:4" x14ac:dyDescent="0.2">
      <c r="D2693" s="191"/>
    </row>
    <row r="2694" spans="4:4" x14ac:dyDescent="0.2">
      <c r="D2694" s="191"/>
    </row>
    <row r="2695" spans="4:4" x14ac:dyDescent="0.2">
      <c r="D2695" s="191"/>
    </row>
    <row r="2696" spans="4:4" x14ac:dyDescent="0.2">
      <c r="D2696" s="191"/>
    </row>
    <row r="2697" spans="4:4" x14ac:dyDescent="0.2">
      <c r="D2697" s="191"/>
    </row>
    <row r="2698" spans="4:4" x14ac:dyDescent="0.2">
      <c r="D2698" s="191"/>
    </row>
    <row r="2699" spans="4:4" x14ac:dyDescent="0.2">
      <c r="D2699" s="191"/>
    </row>
    <row r="2700" spans="4:4" x14ac:dyDescent="0.2">
      <c r="D2700" s="191"/>
    </row>
    <row r="2701" spans="4:4" x14ac:dyDescent="0.2">
      <c r="D2701" s="191"/>
    </row>
    <row r="2702" spans="4:4" x14ac:dyDescent="0.2">
      <c r="D2702" s="191"/>
    </row>
    <row r="2703" spans="4:4" x14ac:dyDescent="0.2">
      <c r="D2703" s="191"/>
    </row>
    <row r="2704" spans="4:4" x14ac:dyDescent="0.2">
      <c r="D2704" s="191"/>
    </row>
    <row r="2705" spans="4:4" x14ac:dyDescent="0.2">
      <c r="D2705" s="191"/>
    </row>
    <row r="2706" spans="4:4" x14ac:dyDescent="0.2">
      <c r="D2706" s="191"/>
    </row>
    <row r="2707" spans="4:4" x14ac:dyDescent="0.2">
      <c r="D2707" s="191"/>
    </row>
    <row r="2708" spans="4:4" x14ac:dyDescent="0.2">
      <c r="D2708" s="191"/>
    </row>
    <row r="2709" spans="4:4" x14ac:dyDescent="0.2">
      <c r="D2709" s="191"/>
    </row>
    <row r="2710" spans="4:4" x14ac:dyDescent="0.2">
      <c r="D2710" s="191"/>
    </row>
    <row r="2711" spans="4:4" x14ac:dyDescent="0.2">
      <c r="D2711" s="191"/>
    </row>
    <row r="2712" spans="4:4" x14ac:dyDescent="0.2">
      <c r="D2712" s="191"/>
    </row>
    <row r="2713" spans="4:4" x14ac:dyDescent="0.2">
      <c r="D2713" s="191"/>
    </row>
    <row r="2714" spans="4:4" x14ac:dyDescent="0.2">
      <c r="D2714" s="191"/>
    </row>
    <row r="2715" spans="4:4" x14ac:dyDescent="0.2">
      <c r="D2715" s="191"/>
    </row>
    <row r="2716" spans="4:4" x14ac:dyDescent="0.2">
      <c r="D2716" s="191"/>
    </row>
    <row r="2717" spans="4:4" x14ac:dyDescent="0.2">
      <c r="D2717" s="191"/>
    </row>
    <row r="2718" spans="4:4" x14ac:dyDescent="0.2">
      <c r="D2718" s="191"/>
    </row>
    <row r="2719" spans="4:4" x14ac:dyDescent="0.2">
      <c r="D2719" s="191"/>
    </row>
    <row r="2720" spans="4:4" x14ac:dyDescent="0.2">
      <c r="D2720" s="191"/>
    </row>
    <row r="2721" spans="4:4" x14ac:dyDescent="0.2">
      <c r="D2721" s="191"/>
    </row>
    <row r="2722" spans="4:4" x14ac:dyDescent="0.2">
      <c r="D2722" s="191"/>
    </row>
    <row r="2723" spans="4:4" x14ac:dyDescent="0.2">
      <c r="D2723" s="191"/>
    </row>
    <row r="2724" spans="4:4" x14ac:dyDescent="0.2">
      <c r="D2724" s="191"/>
    </row>
    <row r="2725" spans="4:4" x14ac:dyDescent="0.2">
      <c r="D2725" s="191"/>
    </row>
    <row r="2726" spans="4:4" x14ac:dyDescent="0.2">
      <c r="D2726" s="191"/>
    </row>
    <row r="2727" spans="4:4" x14ac:dyDescent="0.2">
      <c r="D2727" s="191"/>
    </row>
    <row r="2728" spans="4:4" x14ac:dyDescent="0.2">
      <c r="D2728" s="191"/>
    </row>
    <row r="2729" spans="4:4" x14ac:dyDescent="0.2">
      <c r="D2729" s="191"/>
    </row>
    <row r="2730" spans="4:4" x14ac:dyDescent="0.2">
      <c r="D2730" s="191"/>
    </row>
    <row r="2731" spans="4:4" x14ac:dyDescent="0.2">
      <c r="D2731" s="191"/>
    </row>
    <row r="2732" spans="4:4" x14ac:dyDescent="0.2">
      <c r="D2732" s="191"/>
    </row>
    <row r="2733" spans="4:4" x14ac:dyDescent="0.2">
      <c r="D2733" s="191"/>
    </row>
    <row r="2734" spans="4:4" x14ac:dyDescent="0.2">
      <c r="D2734" s="191"/>
    </row>
    <row r="2735" spans="4:4" x14ac:dyDescent="0.2">
      <c r="D2735" s="191"/>
    </row>
    <row r="2736" spans="4:4" x14ac:dyDescent="0.2">
      <c r="D2736" s="191"/>
    </row>
    <row r="2737" spans="4:4" x14ac:dyDescent="0.2">
      <c r="D2737" s="191"/>
    </row>
    <row r="2738" spans="4:4" x14ac:dyDescent="0.2">
      <c r="D2738" s="191"/>
    </row>
    <row r="2739" spans="4:4" x14ac:dyDescent="0.2">
      <c r="D2739" s="191"/>
    </row>
    <row r="2740" spans="4:4" x14ac:dyDescent="0.2">
      <c r="D2740" s="191"/>
    </row>
    <row r="2741" spans="4:4" x14ac:dyDescent="0.2">
      <c r="D2741" s="191"/>
    </row>
    <row r="2742" spans="4:4" x14ac:dyDescent="0.2">
      <c r="D2742" s="191"/>
    </row>
    <row r="2743" spans="4:4" x14ac:dyDescent="0.2">
      <c r="D2743" s="191"/>
    </row>
    <row r="2744" spans="4:4" x14ac:dyDescent="0.2">
      <c r="D2744" s="191"/>
    </row>
    <row r="2745" spans="4:4" x14ac:dyDescent="0.2">
      <c r="D2745" s="191"/>
    </row>
    <row r="2746" spans="4:4" x14ac:dyDescent="0.2">
      <c r="D2746" s="191"/>
    </row>
    <row r="2747" spans="4:4" x14ac:dyDescent="0.2">
      <c r="D2747" s="191"/>
    </row>
    <row r="2748" spans="4:4" x14ac:dyDescent="0.2">
      <c r="D2748" s="191"/>
    </row>
    <row r="2749" spans="4:4" x14ac:dyDescent="0.2">
      <c r="D2749" s="191"/>
    </row>
    <row r="2750" spans="4:4" x14ac:dyDescent="0.2">
      <c r="D2750" s="191"/>
    </row>
    <row r="2751" spans="4:4" x14ac:dyDescent="0.2">
      <c r="D2751" s="191"/>
    </row>
    <row r="2752" spans="4:4" x14ac:dyDescent="0.2">
      <c r="D2752" s="191"/>
    </row>
    <row r="2753" spans="4:4" x14ac:dyDescent="0.2">
      <c r="D2753" s="191"/>
    </row>
    <row r="2754" spans="4:4" x14ac:dyDescent="0.2">
      <c r="D2754" s="191"/>
    </row>
    <row r="2755" spans="4:4" x14ac:dyDescent="0.2">
      <c r="D2755" s="191"/>
    </row>
    <row r="2756" spans="4:4" x14ac:dyDescent="0.2">
      <c r="D2756" s="191"/>
    </row>
    <row r="2757" spans="4:4" x14ac:dyDescent="0.2">
      <c r="D2757" s="191"/>
    </row>
    <row r="2758" spans="4:4" x14ac:dyDescent="0.2">
      <c r="D2758" s="191"/>
    </row>
    <row r="2759" spans="4:4" x14ac:dyDescent="0.2">
      <c r="D2759" s="191"/>
    </row>
    <row r="2760" spans="4:4" x14ac:dyDescent="0.2">
      <c r="D2760" s="191"/>
    </row>
    <row r="2761" spans="4:4" x14ac:dyDescent="0.2">
      <c r="D2761" s="191"/>
    </row>
    <row r="2762" spans="4:4" x14ac:dyDescent="0.2">
      <c r="D2762" s="191"/>
    </row>
    <row r="2763" spans="4:4" x14ac:dyDescent="0.2">
      <c r="D2763" s="191"/>
    </row>
    <row r="2764" spans="4:4" x14ac:dyDescent="0.2">
      <c r="D2764" s="191"/>
    </row>
    <row r="2765" spans="4:4" x14ac:dyDescent="0.2">
      <c r="D2765" s="191"/>
    </row>
    <row r="2766" spans="4:4" x14ac:dyDescent="0.2">
      <c r="D2766" s="191"/>
    </row>
    <row r="2767" spans="4:4" x14ac:dyDescent="0.2">
      <c r="D2767" s="191"/>
    </row>
    <row r="2768" spans="4:4" x14ac:dyDescent="0.2">
      <c r="D2768" s="191"/>
    </row>
    <row r="2769" spans="4:4" x14ac:dyDescent="0.2">
      <c r="D2769" s="191"/>
    </row>
    <row r="2770" spans="4:4" x14ac:dyDescent="0.2">
      <c r="D2770" s="191"/>
    </row>
    <row r="2771" spans="4:4" x14ac:dyDescent="0.2">
      <c r="D2771" s="191"/>
    </row>
    <row r="2772" spans="4:4" x14ac:dyDescent="0.2">
      <c r="D2772" s="191"/>
    </row>
    <row r="2773" spans="4:4" x14ac:dyDescent="0.2">
      <c r="D2773" s="191"/>
    </row>
    <row r="2774" spans="4:4" x14ac:dyDescent="0.2">
      <c r="D2774" s="191"/>
    </row>
    <row r="2775" spans="4:4" x14ac:dyDescent="0.2">
      <c r="D2775" s="191"/>
    </row>
    <row r="2776" spans="4:4" x14ac:dyDescent="0.2">
      <c r="D2776" s="191"/>
    </row>
    <row r="2777" spans="4:4" x14ac:dyDescent="0.2">
      <c r="D2777" s="191"/>
    </row>
    <row r="2778" spans="4:4" x14ac:dyDescent="0.2">
      <c r="D2778" s="191"/>
    </row>
    <row r="2779" spans="4:4" x14ac:dyDescent="0.2">
      <c r="D2779" s="191"/>
    </row>
    <row r="2780" spans="4:4" x14ac:dyDescent="0.2">
      <c r="D2780" s="191"/>
    </row>
    <row r="2781" spans="4:4" x14ac:dyDescent="0.2">
      <c r="D2781" s="191"/>
    </row>
    <row r="2782" spans="4:4" x14ac:dyDescent="0.2">
      <c r="D2782" s="191"/>
    </row>
    <row r="2783" spans="4:4" x14ac:dyDescent="0.2">
      <c r="D2783" s="191"/>
    </row>
    <row r="2784" spans="4:4" x14ac:dyDescent="0.2">
      <c r="D2784" s="191"/>
    </row>
    <row r="2785" spans="4:4" x14ac:dyDescent="0.2">
      <c r="D2785" s="191"/>
    </row>
    <row r="2786" spans="4:4" x14ac:dyDescent="0.2">
      <c r="D2786" s="191"/>
    </row>
    <row r="2787" spans="4:4" x14ac:dyDescent="0.2">
      <c r="D2787" s="191"/>
    </row>
    <row r="2788" spans="4:4" x14ac:dyDescent="0.2">
      <c r="D2788" s="191"/>
    </row>
    <row r="2789" spans="4:4" x14ac:dyDescent="0.2">
      <c r="D2789" s="191"/>
    </row>
    <row r="2790" spans="4:4" x14ac:dyDescent="0.2">
      <c r="D2790" s="191"/>
    </row>
    <row r="2791" spans="4:4" x14ac:dyDescent="0.2">
      <c r="D2791" s="191"/>
    </row>
    <row r="2792" spans="4:4" x14ac:dyDescent="0.2">
      <c r="D2792" s="191"/>
    </row>
    <row r="2793" spans="4:4" x14ac:dyDescent="0.2">
      <c r="D2793" s="191"/>
    </row>
    <row r="2794" spans="4:4" x14ac:dyDescent="0.2">
      <c r="D2794" s="191"/>
    </row>
    <row r="2795" spans="4:4" x14ac:dyDescent="0.2">
      <c r="D2795" s="191"/>
    </row>
    <row r="2796" spans="4:4" x14ac:dyDescent="0.2">
      <c r="D2796" s="191"/>
    </row>
    <row r="2797" spans="4:4" x14ac:dyDescent="0.2">
      <c r="D2797" s="191"/>
    </row>
    <row r="2798" spans="4:4" x14ac:dyDescent="0.2">
      <c r="D2798" s="191"/>
    </row>
    <row r="2799" spans="4:4" x14ac:dyDescent="0.2">
      <c r="D2799" s="191"/>
    </row>
    <row r="2800" spans="4:4" x14ac:dyDescent="0.2">
      <c r="D2800" s="191"/>
    </row>
    <row r="2801" spans="4:4" x14ac:dyDescent="0.2">
      <c r="D2801" s="191"/>
    </row>
    <row r="2802" spans="4:4" x14ac:dyDescent="0.2">
      <c r="D2802" s="191"/>
    </row>
    <row r="2803" spans="4:4" x14ac:dyDescent="0.2">
      <c r="D2803" s="191"/>
    </row>
    <row r="2804" spans="4:4" x14ac:dyDescent="0.2">
      <c r="D2804" s="191"/>
    </row>
    <row r="2805" spans="4:4" x14ac:dyDescent="0.2">
      <c r="D2805" s="191"/>
    </row>
    <row r="2806" spans="4:4" x14ac:dyDescent="0.2">
      <c r="D2806" s="191"/>
    </row>
    <row r="2807" spans="4:4" x14ac:dyDescent="0.2">
      <c r="D2807" s="191"/>
    </row>
    <row r="2808" spans="4:4" x14ac:dyDescent="0.2">
      <c r="D2808" s="191"/>
    </row>
    <row r="2809" spans="4:4" x14ac:dyDescent="0.2">
      <c r="D2809" s="191"/>
    </row>
    <row r="2810" spans="4:4" x14ac:dyDescent="0.2">
      <c r="D2810" s="191"/>
    </row>
    <row r="2811" spans="4:4" x14ac:dyDescent="0.2">
      <c r="D2811" s="191"/>
    </row>
    <row r="2812" spans="4:4" x14ac:dyDescent="0.2">
      <c r="D2812" s="191"/>
    </row>
    <row r="2813" spans="4:4" x14ac:dyDescent="0.2">
      <c r="D2813" s="191"/>
    </row>
    <row r="2814" spans="4:4" x14ac:dyDescent="0.2">
      <c r="D2814" s="191"/>
    </row>
    <row r="2815" spans="4:4" x14ac:dyDescent="0.2">
      <c r="D2815" s="191"/>
    </row>
    <row r="2816" spans="4:4" x14ac:dyDescent="0.2">
      <c r="D2816" s="191"/>
    </row>
    <row r="2817" spans="4:4" x14ac:dyDescent="0.2">
      <c r="D2817" s="191"/>
    </row>
    <row r="2818" spans="4:4" x14ac:dyDescent="0.2">
      <c r="D2818" s="191"/>
    </row>
    <row r="2819" spans="4:4" x14ac:dyDescent="0.2">
      <c r="D2819" s="191"/>
    </row>
    <row r="2820" spans="4:4" x14ac:dyDescent="0.2">
      <c r="D2820" s="191"/>
    </row>
    <row r="2821" spans="4:4" x14ac:dyDescent="0.2">
      <c r="D2821" s="191"/>
    </row>
    <row r="2822" spans="4:4" x14ac:dyDescent="0.2">
      <c r="D2822" s="191"/>
    </row>
    <row r="2823" spans="4:4" x14ac:dyDescent="0.2">
      <c r="D2823" s="191"/>
    </row>
    <row r="2824" spans="4:4" x14ac:dyDescent="0.2">
      <c r="D2824" s="191"/>
    </row>
    <row r="2825" spans="4:4" x14ac:dyDescent="0.2">
      <c r="D2825" s="191"/>
    </row>
    <row r="2826" spans="4:4" x14ac:dyDescent="0.2">
      <c r="D2826" s="191"/>
    </row>
    <row r="2827" spans="4:4" x14ac:dyDescent="0.2">
      <c r="D2827" s="191"/>
    </row>
    <row r="2828" spans="4:4" x14ac:dyDescent="0.2">
      <c r="D2828" s="191"/>
    </row>
    <row r="2829" spans="4:4" x14ac:dyDescent="0.2">
      <c r="D2829" s="191"/>
    </row>
    <row r="2830" spans="4:4" x14ac:dyDescent="0.2">
      <c r="D2830" s="191"/>
    </row>
    <row r="2831" spans="4:4" x14ac:dyDescent="0.2">
      <c r="D2831" s="191"/>
    </row>
    <row r="2832" spans="4:4" x14ac:dyDescent="0.2">
      <c r="D2832" s="191"/>
    </row>
    <row r="2833" spans="4:4" x14ac:dyDescent="0.2">
      <c r="D2833" s="191"/>
    </row>
    <row r="2834" spans="4:4" x14ac:dyDescent="0.2">
      <c r="D2834" s="191"/>
    </row>
    <row r="2835" spans="4:4" x14ac:dyDescent="0.2">
      <c r="D2835" s="191"/>
    </row>
    <row r="2836" spans="4:4" x14ac:dyDescent="0.2">
      <c r="D2836" s="191"/>
    </row>
    <row r="2837" spans="4:4" x14ac:dyDescent="0.2">
      <c r="D2837" s="191"/>
    </row>
    <row r="2838" spans="4:4" x14ac:dyDescent="0.2">
      <c r="D2838" s="191"/>
    </row>
    <row r="2839" spans="4:4" x14ac:dyDescent="0.2">
      <c r="D2839" s="191"/>
    </row>
    <row r="2840" spans="4:4" x14ac:dyDescent="0.2">
      <c r="D2840" s="191"/>
    </row>
    <row r="2841" spans="4:4" x14ac:dyDescent="0.2">
      <c r="D2841" s="191"/>
    </row>
    <row r="2842" spans="4:4" x14ac:dyDescent="0.2">
      <c r="D2842" s="191"/>
    </row>
    <row r="2843" spans="4:4" x14ac:dyDescent="0.2">
      <c r="D2843" s="191"/>
    </row>
    <row r="2844" spans="4:4" x14ac:dyDescent="0.2">
      <c r="D2844" s="191"/>
    </row>
    <row r="2845" spans="4:4" x14ac:dyDescent="0.2">
      <c r="D2845" s="191"/>
    </row>
    <row r="2846" spans="4:4" x14ac:dyDescent="0.2">
      <c r="D2846" s="191"/>
    </row>
    <row r="2847" spans="4:4" x14ac:dyDescent="0.2">
      <c r="D2847" s="191"/>
    </row>
    <row r="2848" spans="4:4" x14ac:dyDescent="0.2">
      <c r="D2848" s="191"/>
    </row>
    <row r="2849" spans="4:4" x14ac:dyDescent="0.2">
      <c r="D2849" s="191"/>
    </row>
    <row r="2850" spans="4:4" x14ac:dyDescent="0.2">
      <c r="D2850" s="191"/>
    </row>
    <row r="2851" spans="4:4" x14ac:dyDescent="0.2">
      <c r="D2851" s="191"/>
    </row>
    <row r="2852" spans="4:4" x14ac:dyDescent="0.2">
      <c r="D2852" s="191"/>
    </row>
    <row r="2853" spans="4:4" x14ac:dyDescent="0.2">
      <c r="D2853" s="191"/>
    </row>
    <row r="2854" spans="4:4" x14ac:dyDescent="0.2">
      <c r="D2854" s="191"/>
    </row>
    <row r="2855" spans="4:4" x14ac:dyDescent="0.2">
      <c r="D2855" s="191"/>
    </row>
    <row r="2856" spans="4:4" x14ac:dyDescent="0.2">
      <c r="D2856" s="191"/>
    </row>
    <row r="2857" spans="4:4" x14ac:dyDescent="0.2">
      <c r="D2857" s="191"/>
    </row>
    <row r="2858" spans="4:4" x14ac:dyDescent="0.2">
      <c r="D2858" s="191"/>
    </row>
    <row r="2859" spans="4:4" x14ac:dyDescent="0.2">
      <c r="D2859" s="191"/>
    </row>
    <row r="2860" spans="4:4" x14ac:dyDescent="0.2">
      <c r="D2860" s="191"/>
    </row>
    <row r="2861" spans="4:4" x14ac:dyDescent="0.2">
      <c r="D2861" s="191"/>
    </row>
    <row r="2862" spans="4:4" x14ac:dyDescent="0.2">
      <c r="D2862" s="191"/>
    </row>
    <row r="2863" spans="4:4" x14ac:dyDescent="0.2">
      <c r="D2863" s="191"/>
    </row>
    <row r="2864" spans="4:4" x14ac:dyDescent="0.2">
      <c r="D2864" s="191"/>
    </row>
    <row r="2865" spans="4:4" x14ac:dyDescent="0.2">
      <c r="D2865" s="191"/>
    </row>
    <row r="2866" spans="4:4" x14ac:dyDescent="0.2">
      <c r="D2866" s="191"/>
    </row>
    <row r="2867" spans="4:4" x14ac:dyDescent="0.2">
      <c r="D2867" s="191"/>
    </row>
    <row r="2868" spans="4:4" x14ac:dyDescent="0.2">
      <c r="D2868" s="191"/>
    </row>
    <row r="2869" spans="4:4" x14ac:dyDescent="0.2">
      <c r="D2869" s="191"/>
    </row>
    <row r="2870" spans="4:4" x14ac:dyDescent="0.2">
      <c r="D2870" s="191"/>
    </row>
    <row r="2871" spans="4:4" x14ac:dyDescent="0.2">
      <c r="D2871" s="191"/>
    </row>
    <row r="2872" spans="4:4" x14ac:dyDescent="0.2">
      <c r="D2872" s="191"/>
    </row>
    <row r="2873" spans="4:4" x14ac:dyDescent="0.2">
      <c r="D2873" s="191"/>
    </row>
    <row r="2874" spans="4:4" x14ac:dyDescent="0.2">
      <c r="D2874" s="191"/>
    </row>
    <row r="2875" spans="4:4" x14ac:dyDescent="0.2">
      <c r="D2875" s="191"/>
    </row>
    <row r="2876" spans="4:4" x14ac:dyDescent="0.2">
      <c r="D2876" s="191"/>
    </row>
    <row r="2877" spans="4:4" x14ac:dyDescent="0.2">
      <c r="D2877" s="191"/>
    </row>
    <row r="2878" spans="4:4" x14ac:dyDescent="0.2">
      <c r="D2878" s="191"/>
    </row>
    <row r="2879" spans="4:4" x14ac:dyDescent="0.2">
      <c r="D2879" s="191"/>
    </row>
    <row r="2880" spans="4:4" x14ac:dyDescent="0.2">
      <c r="D2880" s="191"/>
    </row>
    <row r="2881" spans="4:4" x14ac:dyDescent="0.2">
      <c r="D2881" s="191"/>
    </row>
    <row r="2882" spans="4:4" x14ac:dyDescent="0.2">
      <c r="D2882" s="191"/>
    </row>
    <row r="2883" spans="4:4" x14ac:dyDescent="0.2">
      <c r="D2883" s="191"/>
    </row>
    <row r="2884" spans="4:4" x14ac:dyDescent="0.2">
      <c r="D2884" s="191"/>
    </row>
    <row r="2885" spans="4:4" x14ac:dyDescent="0.2">
      <c r="D2885" s="191"/>
    </row>
    <row r="2886" spans="4:4" x14ac:dyDescent="0.2">
      <c r="D2886" s="191"/>
    </row>
    <row r="2887" spans="4:4" x14ac:dyDescent="0.2">
      <c r="D2887" s="191"/>
    </row>
    <row r="2888" spans="4:4" x14ac:dyDescent="0.2">
      <c r="D2888" s="191"/>
    </row>
    <row r="2889" spans="4:4" x14ac:dyDescent="0.2">
      <c r="D2889" s="191"/>
    </row>
    <row r="2890" spans="4:4" x14ac:dyDescent="0.2">
      <c r="D2890" s="191"/>
    </row>
    <row r="2891" spans="4:4" x14ac:dyDescent="0.2">
      <c r="D2891" s="191"/>
    </row>
    <row r="2892" spans="4:4" x14ac:dyDescent="0.2">
      <c r="D2892" s="191"/>
    </row>
    <row r="2893" spans="4:4" x14ac:dyDescent="0.2">
      <c r="D2893" s="191"/>
    </row>
    <row r="2894" spans="4:4" x14ac:dyDescent="0.2">
      <c r="D2894" s="191"/>
    </row>
    <row r="2895" spans="4:4" x14ac:dyDescent="0.2">
      <c r="D2895" s="191"/>
    </row>
    <row r="2896" spans="4:4" x14ac:dyDescent="0.2">
      <c r="D2896" s="191"/>
    </row>
    <row r="2897" spans="4:4" x14ac:dyDescent="0.2">
      <c r="D2897" s="191"/>
    </row>
    <row r="2898" spans="4:4" x14ac:dyDescent="0.2">
      <c r="D2898" s="191"/>
    </row>
    <row r="2899" spans="4:4" x14ac:dyDescent="0.2">
      <c r="D2899" s="191"/>
    </row>
    <row r="2900" spans="4:4" x14ac:dyDescent="0.2">
      <c r="D2900" s="191"/>
    </row>
    <row r="2901" spans="4:4" x14ac:dyDescent="0.2">
      <c r="D2901" s="191"/>
    </row>
    <row r="2902" spans="4:4" x14ac:dyDescent="0.2">
      <c r="D2902" s="191"/>
    </row>
    <row r="2903" spans="4:4" x14ac:dyDescent="0.2">
      <c r="D2903" s="191"/>
    </row>
    <row r="2904" spans="4:4" x14ac:dyDescent="0.2">
      <c r="D2904" s="191"/>
    </row>
    <row r="2905" spans="4:4" x14ac:dyDescent="0.2">
      <c r="D2905" s="191"/>
    </row>
    <row r="2906" spans="4:4" x14ac:dyDescent="0.2">
      <c r="D2906" s="191"/>
    </row>
    <row r="2907" spans="4:4" x14ac:dyDescent="0.2">
      <c r="D2907" s="191"/>
    </row>
    <row r="2908" spans="4:4" x14ac:dyDescent="0.2">
      <c r="D2908" s="191"/>
    </row>
    <row r="2909" spans="4:4" x14ac:dyDescent="0.2">
      <c r="D2909" s="191"/>
    </row>
    <row r="2910" spans="4:4" x14ac:dyDescent="0.2">
      <c r="D2910" s="191"/>
    </row>
    <row r="2911" spans="4:4" x14ac:dyDescent="0.2">
      <c r="D2911" s="191"/>
    </row>
    <row r="2912" spans="4:4" x14ac:dyDescent="0.2">
      <c r="D2912" s="191"/>
    </row>
    <row r="2913" spans="4:4" x14ac:dyDescent="0.2">
      <c r="D2913" s="191"/>
    </row>
    <row r="2914" spans="4:4" x14ac:dyDescent="0.2">
      <c r="D2914" s="191"/>
    </row>
    <row r="2915" spans="4:4" x14ac:dyDescent="0.2">
      <c r="D2915" s="191"/>
    </row>
    <row r="2916" spans="4:4" x14ac:dyDescent="0.2">
      <c r="D2916" s="191"/>
    </row>
    <row r="2917" spans="4:4" x14ac:dyDescent="0.2">
      <c r="D2917" s="191"/>
    </row>
    <row r="2918" spans="4:4" x14ac:dyDescent="0.2">
      <c r="D2918" s="191"/>
    </row>
    <row r="2919" spans="4:4" x14ac:dyDescent="0.2">
      <c r="D2919" s="191"/>
    </row>
    <row r="2920" spans="4:4" x14ac:dyDescent="0.2">
      <c r="D2920" s="191"/>
    </row>
    <row r="2921" spans="4:4" x14ac:dyDescent="0.2">
      <c r="D2921" s="191"/>
    </row>
    <row r="2922" spans="4:4" x14ac:dyDescent="0.2">
      <c r="D2922" s="191"/>
    </row>
    <row r="2923" spans="4:4" x14ac:dyDescent="0.2">
      <c r="D2923" s="191"/>
    </row>
    <row r="2924" spans="4:4" x14ac:dyDescent="0.2">
      <c r="D2924" s="191"/>
    </row>
    <row r="2925" spans="4:4" x14ac:dyDescent="0.2">
      <c r="D2925" s="191"/>
    </row>
    <row r="2926" spans="4:4" x14ac:dyDescent="0.2">
      <c r="D2926" s="191"/>
    </row>
    <row r="2927" spans="4:4" x14ac:dyDescent="0.2">
      <c r="D2927" s="191"/>
    </row>
    <row r="2928" spans="4:4" x14ac:dyDescent="0.2">
      <c r="D2928" s="191"/>
    </row>
    <row r="2929" spans="4:4" x14ac:dyDescent="0.2">
      <c r="D2929" s="191"/>
    </row>
    <row r="2930" spans="4:4" x14ac:dyDescent="0.2">
      <c r="D2930" s="191"/>
    </row>
    <row r="2931" spans="4:4" x14ac:dyDescent="0.2">
      <c r="D2931" s="191"/>
    </row>
    <row r="2932" spans="4:4" x14ac:dyDescent="0.2">
      <c r="D2932" s="191"/>
    </row>
    <row r="2933" spans="4:4" x14ac:dyDescent="0.2">
      <c r="D2933" s="191"/>
    </row>
    <row r="2934" spans="4:4" x14ac:dyDescent="0.2">
      <c r="D2934" s="191"/>
    </row>
    <row r="2935" spans="4:4" x14ac:dyDescent="0.2">
      <c r="D2935" s="191"/>
    </row>
    <row r="2936" spans="4:4" x14ac:dyDescent="0.2">
      <c r="D2936" s="191"/>
    </row>
    <row r="2937" spans="4:4" x14ac:dyDescent="0.2">
      <c r="D2937" s="191"/>
    </row>
    <row r="2938" spans="4:4" x14ac:dyDescent="0.2">
      <c r="D2938" s="191"/>
    </row>
    <row r="2939" spans="4:4" x14ac:dyDescent="0.2">
      <c r="D2939" s="191"/>
    </row>
    <row r="2940" spans="4:4" x14ac:dyDescent="0.2">
      <c r="D2940" s="191"/>
    </row>
    <row r="2941" spans="4:4" x14ac:dyDescent="0.2">
      <c r="D2941" s="191"/>
    </row>
    <row r="2942" spans="4:4" x14ac:dyDescent="0.2">
      <c r="D2942" s="191"/>
    </row>
    <row r="2943" spans="4:4" x14ac:dyDescent="0.2">
      <c r="D2943" s="191"/>
    </row>
    <row r="2944" spans="4:4" x14ac:dyDescent="0.2">
      <c r="D2944" s="191"/>
    </row>
    <row r="2945" spans="4:4" x14ac:dyDescent="0.2">
      <c r="D2945" s="191"/>
    </row>
    <row r="2946" spans="4:4" x14ac:dyDescent="0.2">
      <c r="D2946" s="191"/>
    </row>
    <row r="2947" spans="4:4" x14ac:dyDescent="0.2">
      <c r="D2947" s="191"/>
    </row>
    <row r="2948" spans="4:4" x14ac:dyDescent="0.2">
      <c r="D2948" s="191"/>
    </row>
    <row r="2949" spans="4:4" x14ac:dyDescent="0.2">
      <c r="D2949" s="191"/>
    </row>
    <row r="2950" spans="4:4" x14ac:dyDescent="0.2">
      <c r="D2950" s="191"/>
    </row>
    <row r="2951" spans="4:4" x14ac:dyDescent="0.2">
      <c r="D2951" s="191"/>
    </row>
    <row r="2952" spans="4:4" x14ac:dyDescent="0.2">
      <c r="D2952" s="191"/>
    </row>
    <row r="2953" spans="4:4" x14ac:dyDescent="0.2">
      <c r="D2953" s="191"/>
    </row>
    <row r="2954" spans="4:4" x14ac:dyDescent="0.2">
      <c r="D2954" s="191"/>
    </row>
    <row r="2955" spans="4:4" x14ac:dyDescent="0.2">
      <c r="D2955" s="191"/>
    </row>
    <row r="2956" spans="4:4" x14ac:dyDescent="0.2">
      <c r="D2956" s="191"/>
    </row>
    <row r="2957" spans="4:4" x14ac:dyDescent="0.2">
      <c r="D2957" s="191"/>
    </row>
    <row r="2958" spans="4:4" x14ac:dyDescent="0.2">
      <c r="D2958" s="191"/>
    </row>
    <row r="2959" spans="4:4" x14ac:dyDescent="0.2">
      <c r="D2959" s="191"/>
    </row>
    <row r="2960" spans="4:4" x14ac:dyDescent="0.2">
      <c r="D2960" s="191"/>
    </row>
    <row r="2961" spans="4:4" x14ac:dyDescent="0.2">
      <c r="D2961" s="191"/>
    </row>
    <row r="2962" spans="4:4" x14ac:dyDescent="0.2">
      <c r="D2962" s="191"/>
    </row>
    <row r="2963" spans="4:4" x14ac:dyDescent="0.2">
      <c r="D2963" s="191"/>
    </row>
    <row r="2964" spans="4:4" x14ac:dyDescent="0.2">
      <c r="D2964" s="191"/>
    </row>
    <row r="2965" spans="4:4" x14ac:dyDescent="0.2">
      <c r="D2965" s="191"/>
    </row>
    <row r="2966" spans="4:4" x14ac:dyDescent="0.2">
      <c r="D2966" s="191"/>
    </row>
    <row r="2967" spans="4:4" x14ac:dyDescent="0.2">
      <c r="D2967" s="191"/>
    </row>
    <row r="2968" spans="4:4" x14ac:dyDescent="0.2">
      <c r="D2968" s="191"/>
    </row>
    <row r="2969" spans="4:4" x14ac:dyDescent="0.2">
      <c r="D2969" s="191"/>
    </row>
    <row r="2970" spans="4:4" x14ac:dyDescent="0.2">
      <c r="D2970" s="191"/>
    </row>
    <row r="2971" spans="4:4" x14ac:dyDescent="0.2">
      <c r="D2971" s="191"/>
    </row>
    <row r="2972" spans="4:4" x14ac:dyDescent="0.2">
      <c r="D2972" s="191"/>
    </row>
    <row r="2973" spans="4:4" x14ac:dyDescent="0.2">
      <c r="D2973" s="191"/>
    </row>
    <row r="2974" spans="4:4" x14ac:dyDescent="0.2">
      <c r="D2974" s="191"/>
    </row>
    <row r="2975" spans="4:4" x14ac:dyDescent="0.2">
      <c r="D2975" s="191"/>
    </row>
    <row r="2976" spans="4:4" x14ac:dyDescent="0.2">
      <c r="D2976" s="191"/>
    </row>
    <row r="2977" spans="4:4" x14ac:dyDescent="0.2">
      <c r="D2977" s="191"/>
    </row>
    <row r="2978" spans="4:4" x14ac:dyDescent="0.2">
      <c r="D2978" s="191"/>
    </row>
    <row r="2979" spans="4:4" x14ac:dyDescent="0.2">
      <c r="D2979" s="191"/>
    </row>
    <row r="2980" spans="4:4" x14ac:dyDescent="0.2">
      <c r="D2980" s="191"/>
    </row>
    <row r="2981" spans="4:4" x14ac:dyDescent="0.2">
      <c r="D2981" s="191"/>
    </row>
    <row r="2982" spans="4:4" x14ac:dyDescent="0.2">
      <c r="D2982" s="191"/>
    </row>
    <row r="2983" spans="4:4" x14ac:dyDescent="0.2">
      <c r="D2983" s="191"/>
    </row>
    <row r="2984" spans="4:4" x14ac:dyDescent="0.2">
      <c r="D2984" s="191"/>
    </row>
    <row r="2985" spans="4:4" x14ac:dyDescent="0.2">
      <c r="D2985" s="191"/>
    </row>
    <row r="2986" spans="4:4" x14ac:dyDescent="0.2">
      <c r="D2986" s="191"/>
    </row>
    <row r="2987" spans="4:4" x14ac:dyDescent="0.2">
      <c r="D2987" s="191"/>
    </row>
    <row r="2988" spans="4:4" x14ac:dyDescent="0.2">
      <c r="D2988" s="191"/>
    </row>
    <row r="2989" spans="4:4" x14ac:dyDescent="0.2">
      <c r="D2989" s="191"/>
    </row>
    <row r="2990" spans="4:4" x14ac:dyDescent="0.2">
      <c r="D2990" s="191"/>
    </row>
    <row r="2991" spans="4:4" x14ac:dyDescent="0.2">
      <c r="D2991" s="191"/>
    </row>
    <row r="2992" spans="4:4" x14ac:dyDescent="0.2">
      <c r="D2992" s="191"/>
    </row>
    <row r="2993" spans="4:4" x14ac:dyDescent="0.2">
      <c r="D2993" s="191"/>
    </row>
    <row r="2994" spans="4:4" x14ac:dyDescent="0.2">
      <c r="D2994" s="191"/>
    </row>
    <row r="2995" spans="4:4" x14ac:dyDescent="0.2">
      <c r="D2995" s="191"/>
    </row>
    <row r="2996" spans="4:4" x14ac:dyDescent="0.2">
      <c r="D2996" s="191"/>
    </row>
    <row r="2997" spans="4:4" x14ac:dyDescent="0.2">
      <c r="D2997" s="191"/>
    </row>
    <row r="2998" spans="4:4" x14ac:dyDescent="0.2">
      <c r="D2998" s="191"/>
    </row>
    <row r="2999" spans="4:4" x14ac:dyDescent="0.2">
      <c r="D2999" s="191"/>
    </row>
    <row r="3000" spans="4:4" x14ac:dyDescent="0.2">
      <c r="D3000" s="191"/>
    </row>
    <row r="3001" spans="4:4" x14ac:dyDescent="0.2">
      <c r="D3001" s="191"/>
    </row>
    <row r="3002" spans="4:4" x14ac:dyDescent="0.2">
      <c r="D3002" s="191"/>
    </row>
    <row r="3003" spans="4:4" x14ac:dyDescent="0.2">
      <c r="D3003" s="191"/>
    </row>
    <row r="3004" spans="4:4" x14ac:dyDescent="0.2">
      <c r="D3004" s="191"/>
    </row>
    <row r="3005" spans="4:4" x14ac:dyDescent="0.2">
      <c r="D3005" s="191"/>
    </row>
    <row r="3006" spans="4:4" x14ac:dyDescent="0.2">
      <c r="D3006" s="191"/>
    </row>
    <row r="3007" spans="4:4" x14ac:dyDescent="0.2">
      <c r="D3007" s="191"/>
    </row>
    <row r="3008" spans="4:4" x14ac:dyDescent="0.2">
      <c r="D3008" s="191"/>
    </row>
    <row r="3009" spans="4:4" x14ac:dyDescent="0.2">
      <c r="D3009" s="191"/>
    </row>
    <row r="3010" spans="4:4" x14ac:dyDescent="0.2">
      <c r="D3010" s="191"/>
    </row>
    <row r="3011" spans="4:4" x14ac:dyDescent="0.2">
      <c r="D3011" s="191"/>
    </row>
    <row r="3012" spans="4:4" x14ac:dyDescent="0.2">
      <c r="D3012" s="191"/>
    </row>
    <row r="3013" spans="4:4" x14ac:dyDescent="0.2">
      <c r="D3013" s="191"/>
    </row>
    <row r="3014" spans="4:4" x14ac:dyDescent="0.2">
      <c r="D3014" s="191"/>
    </row>
    <row r="3015" spans="4:4" x14ac:dyDescent="0.2">
      <c r="D3015" s="191"/>
    </row>
    <row r="3016" spans="4:4" x14ac:dyDescent="0.2">
      <c r="D3016" s="191"/>
    </row>
    <row r="3017" spans="4:4" x14ac:dyDescent="0.2">
      <c r="D3017" s="191"/>
    </row>
    <row r="3018" spans="4:4" x14ac:dyDescent="0.2">
      <c r="D3018" s="191"/>
    </row>
    <row r="3019" spans="4:4" x14ac:dyDescent="0.2">
      <c r="D3019" s="191"/>
    </row>
    <row r="3020" spans="4:4" x14ac:dyDescent="0.2">
      <c r="D3020" s="191"/>
    </row>
    <row r="3021" spans="4:4" x14ac:dyDescent="0.2">
      <c r="D3021" s="191"/>
    </row>
    <row r="3022" spans="4:4" x14ac:dyDescent="0.2">
      <c r="D3022" s="191"/>
    </row>
    <row r="3023" spans="4:4" x14ac:dyDescent="0.2">
      <c r="D3023" s="191"/>
    </row>
    <row r="3024" spans="4:4" x14ac:dyDescent="0.2">
      <c r="D3024" s="191"/>
    </row>
    <row r="3025" spans="4:4" x14ac:dyDescent="0.2">
      <c r="D3025" s="191"/>
    </row>
    <row r="3026" spans="4:4" x14ac:dyDescent="0.2">
      <c r="D3026" s="191"/>
    </row>
    <row r="3027" spans="4:4" x14ac:dyDescent="0.2">
      <c r="D3027" s="191"/>
    </row>
    <row r="3028" spans="4:4" x14ac:dyDescent="0.2">
      <c r="D3028" s="191"/>
    </row>
    <row r="3029" spans="4:4" x14ac:dyDescent="0.2">
      <c r="D3029" s="191"/>
    </row>
    <row r="3030" spans="4:4" x14ac:dyDescent="0.2">
      <c r="D3030" s="191"/>
    </row>
    <row r="3031" spans="4:4" x14ac:dyDescent="0.2">
      <c r="D3031" s="191"/>
    </row>
    <row r="3032" spans="4:4" x14ac:dyDescent="0.2">
      <c r="D3032" s="191"/>
    </row>
    <row r="3033" spans="4:4" x14ac:dyDescent="0.2">
      <c r="D3033" s="191"/>
    </row>
    <row r="3034" spans="4:4" x14ac:dyDescent="0.2">
      <c r="D3034" s="191"/>
    </row>
    <row r="3035" spans="4:4" x14ac:dyDescent="0.2">
      <c r="D3035" s="191"/>
    </row>
    <row r="3036" spans="4:4" x14ac:dyDescent="0.2">
      <c r="D3036" s="191"/>
    </row>
    <row r="3037" spans="4:4" x14ac:dyDescent="0.2">
      <c r="D3037" s="191"/>
    </row>
    <row r="3038" spans="4:4" x14ac:dyDescent="0.2">
      <c r="D3038" s="191"/>
    </row>
    <row r="3039" spans="4:4" x14ac:dyDescent="0.2">
      <c r="D3039" s="191"/>
    </row>
    <row r="3040" spans="4:4" x14ac:dyDescent="0.2">
      <c r="D3040" s="191"/>
    </row>
    <row r="3041" spans="4:4" x14ac:dyDescent="0.2">
      <c r="D3041" s="191"/>
    </row>
    <row r="3042" spans="4:4" x14ac:dyDescent="0.2">
      <c r="D3042" s="191"/>
    </row>
    <row r="3043" spans="4:4" x14ac:dyDescent="0.2">
      <c r="D3043" s="191"/>
    </row>
    <row r="3044" spans="4:4" x14ac:dyDescent="0.2">
      <c r="D3044" s="191"/>
    </row>
    <row r="3045" spans="4:4" x14ac:dyDescent="0.2">
      <c r="D3045" s="191"/>
    </row>
    <row r="3046" spans="4:4" x14ac:dyDescent="0.2">
      <c r="D3046" s="191"/>
    </row>
    <row r="3047" spans="4:4" x14ac:dyDescent="0.2">
      <c r="D3047" s="191"/>
    </row>
    <row r="3048" spans="4:4" x14ac:dyDescent="0.2">
      <c r="D3048" s="191"/>
    </row>
    <row r="3049" spans="4:4" x14ac:dyDescent="0.2">
      <c r="D3049" s="191"/>
    </row>
    <row r="3050" spans="4:4" x14ac:dyDescent="0.2">
      <c r="D3050" s="191"/>
    </row>
    <row r="3051" spans="4:4" x14ac:dyDescent="0.2">
      <c r="D3051" s="191"/>
    </row>
    <row r="3052" spans="4:4" x14ac:dyDescent="0.2">
      <c r="D3052" s="191"/>
    </row>
    <row r="3053" spans="4:4" x14ac:dyDescent="0.2">
      <c r="D3053" s="191"/>
    </row>
    <row r="3054" spans="4:4" x14ac:dyDescent="0.2">
      <c r="D3054" s="191"/>
    </row>
    <row r="3055" spans="4:4" x14ac:dyDescent="0.2">
      <c r="D3055" s="191"/>
    </row>
    <row r="3056" spans="4:4" x14ac:dyDescent="0.2">
      <c r="D3056" s="191"/>
    </row>
    <row r="3057" spans="4:4" x14ac:dyDescent="0.2">
      <c r="D3057" s="191"/>
    </row>
    <row r="3058" spans="4:4" x14ac:dyDescent="0.2">
      <c r="D3058" s="191"/>
    </row>
    <row r="3059" spans="4:4" x14ac:dyDescent="0.2">
      <c r="D3059" s="191"/>
    </row>
    <row r="3060" spans="4:4" x14ac:dyDescent="0.2">
      <c r="D3060" s="191"/>
    </row>
    <row r="3061" spans="4:4" x14ac:dyDescent="0.2">
      <c r="D3061" s="191"/>
    </row>
    <row r="3062" spans="4:4" x14ac:dyDescent="0.2">
      <c r="D3062" s="191"/>
    </row>
    <row r="3063" spans="4:4" x14ac:dyDescent="0.2">
      <c r="D3063" s="191"/>
    </row>
    <row r="3064" spans="4:4" x14ac:dyDescent="0.2">
      <c r="D3064" s="191"/>
    </row>
    <row r="3065" spans="4:4" x14ac:dyDescent="0.2">
      <c r="D3065" s="191"/>
    </row>
    <row r="3066" spans="4:4" x14ac:dyDescent="0.2">
      <c r="D3066" s="191"/>
    </row>
    <row r="3067" spans="4:4" x14ac:dyDescent="0.2">
      <c r="D3067" s="191"/>
    </row>
    <row r="3068" spans="4:4" x14ac:dyDescent="0.2">
      <c r="D3068" s="191"/>
    </row>
    <row r="3069" spans="4:4" x14ac:dyDescent="0.2">
      <c r="D3069" s="191"/>
    </row>
    <row r="3070" spans="4:4" x14ac:dyDescent="0.2">
      <c r="D3070" s="191"/>
    </row>
    <row r="3071" spans="4:4" x14ac:dyDescent="0.2">
      <c r="D3071" s="191"/>
    </row>
    <row r="3072" spans="4:4" x14ac:dyDescent="0.2">
      <c r="D3072" s="191"/>
    </row>
    <row r="3073" spans="4:4" x14ac:dyDescent="0.2">
      <c r="D3073" s="191"/>
    </row>
    <row r="3074" spans="4:4" x14ac:dyDescent="0.2">
      <c r="D3074" s="191"/>
    </row>
    <row r="3075" spans="4:4" x14ac:dyDescent="0.2">
      <c r="D3075" s="191"/>
    </row>
    <row r="3076" spans="4:4" x14ac:dyDescent="0.2">
      <c r="D3076" s="191"/>
    </row>
    <row r="3077" spans="4:4" x14ac:dyDescent="0.2">
      <c r="D3077" s="191"/>
    </row>
    <row r="3078" spans="4:4" x14ac:dyDescent="0.2">
      <c r="D3078" s="191"/>
    </row>
    <row r="3079" spans="4:4" x14ac:dyDescent="0.2">
      <c r="D3079" s="191"/>
    </row>
    <row r="3080" spans="4:4" x14ac:dyDescent="0.2">
      <c r="D3080" s="191"/>
    </row>
    <row r="3081" spans="4:4" x14ac:dyDescent="0.2">
      <c r="D3081" s="191"/>
    </row>
    <row r="3082" spans="4:4" x14ac:dyDescent="0.2">
      <c r="D3082" s="191"/>
    </row>
    <row r="3083" spans="4:4" x14ac:dyDescent="0.2">
      <c r="D3083" s="191"/>
    </row>
    <row r="3084" spans="4:4" x14ac:dyDescent="0.2">
      <c r="D3084" s="191"/>
    </row>
    <row r="3085" spans="4:4" x14ac:dyDescent="0.2">
      <c r="D3085" s="191"/>
    </row>
    <row r="3086" spans="4:4" x14ac:dyDescent="0.2">
      <c r="D3086" s="191"/>
    </row>
    <row r="3087" spans="4:4" x14ac:dyDescent="0.2">
      <c r="D3087" s="191"/>
    </row>
    <row r="3088" spans="4:4" x14ac:dyDescent="0.2">
      <c r="D3088" s="191"/>
    </row>
    <row r="3089" spans="4:4" x14ac:dyDescent="0.2">
      <c r="D3089" s="191"/>
    </row>
    <row r="3090" spans="4:4" x14ac:dyDescent="0.2">
      <c r="D3090" s="191"/>
    </row>
    <row r="3091" spans="4:4" x14ac:dyDescent="0.2">
      <c r="D3091" s="191"/>
    </row>
    <row r="3092" spans="4:4" x14ac:dyDescent="0.2">
      <c r="D3092" s="191"/>
    </row>
    <row r="3093" spans="4:4" x14ac:dyDescent="0.2">
      <c r="D3093" s="191"/>
    </row>
    <row r="3094" spans="4:4" x14ac:dyDescent="0.2">
      <c r="D3094" s="191"/>
    </row>
    <row r="3095" spans="4:4" x14ac:dyDescent="0.2">
      <c r="D3095" s="191"/>
    </row>
    <row r="3096" spans="4:4" x14ac:dyDescent="0.2">
      <c r="D3096" s="191"/>
    </row>
    <row r="3097" spans="4:4" x14ac:dyDescent="0.2">
      <c r="D3097" s="191"/>
    </row>
    <row r="3098" spans="4:4" x14ac:dyDescent="0.2">
      <c r="D3098" s="191"/>
    </row>
    <row r="3099" spans="4:4" x14ac:dyDescent="0.2">
      <c r="D3099" s="191"/>
    </row>
    <row r="3100" spans="4:4" x14ac:dyDescent="0.2">
      <c r="D3100" s="191"/>
    </row>
    <row r="3101" spans="4:4" x14ac:dyDescent="0.2">
      <c r="D3101" s="191"/>
    </row>
    <row r="3102" spans="4:4" x14ac:dyDescent="0.2">
      <c r="D3102" s="191"/>
    </row>
    <row r="3103" spans="4:4" x14ac:dyDescent="0.2">
      <c r="D3103" s="191"/>
    </row>
    <row r="3104" spans="4:4" x14ac:dyDescent="0.2">
      <c r="D3104" s="191"/>
    </row>
    <row r="3105" spans="4:4" x14ac:dyDescent="0.2">
      <c r="D3105" s="191"/>
    </row>
    <row r="3106" spans="4:4" x14ac:dyDescent="0.2">
      <c r="D3106" s="191"/>
    </row>
    <row r="3107" spans="4:4" x14ac:dyDescent="0.2">
      <c r="D3107" s="191"/>
    </row>
    <row r="3108" spans="4:4" x14ac:dyDescent="0.2">
      <c r="D3108" s="191"/>
    </row>
    <row r="3109" spans="4:4" x14ac:dyDescent="0.2">
      <c r="D3109" s="191"/>
    </row>
    <row r="3110" spans="4:4" x14ac:dyDescent="0.2">
      <c r="D3110" s="191"/>
    </row>
    <row r="3111" spans="4:4" x14ac:dyDescent="0.2">
      <c r="D3111" s="191"/>
    </row>
    <row r="3112" spans="4:4" x14ac:dyDescent="0.2">
      <c r="D3112" s="191"/>
    </row>
    <row r="3113" spans="4:4" x14ac:dyDescent="0.2">
      <c r="D3113" s="191"/>
    </row>
    <row r="3114" spans="4:4" x14ac:dyDescent="0.2">
      <c r="D3114" s="191"/>
    </row>
    <row r="3115" spans="4:4" x14ac:dyDescent="0.2">
      <c r="D3115" s="191"/>
    </row>
    <row r="3116" spans="4:4" x14ac:dyDescent="0.2">
      <c r="D3116" s="191"/>
    </row>
    <row r="3117" spans="4:4" x14ac:dyDescent="0.2">
      <c r="D3117" s="191"/>
    </row>
    <row r="3118" spans="4:4" x14ac:dyDescent="0.2">
      <c r="D3118" s="191"/>
    </row>
    <row r="3119" spans="4:4" x14ac:dyDescent="0.2">
      <c r="D3119" s="191"/>
    </row>
    <row r="3120" spans="4:4" x14ac:dyDescent="0.2">
      <c r="D3120" s="191"/>
    </row>
    <row r="3121" spans="4:4" x14ac:dyDescent="0.2">
      <c r="D3121" s="191"/>
    </row>
    <row r="3122" spans="4:4" x14ac:dyDescent="0.2">
      <c r="D3122" s="191"/>
    </row>
    <row r="3123" spans="4:4" x14ac:dyDescent="0.2">
      <c r="D3123" s="191"/>
    </row>
    <row r="3124" spans="4:4" x14ac:dyDescent="0.2">
      <c r="D3124" s="191"/>
    </row>
    <row r="3125" spans="4:4" x14ac:dyDescent="0.2">
      <c r="D3125" s="191"/>
    </row>
    <row r="3126" spans="4:4" x14ac:dyDescent="0.2">
      <c r="D3126" s="191"/>
    </row>
    <row r="3127" spans="4:4" x14ac:dyDescent="0.2">
      <c r="D3127" s="191"/>
    </row>
    <row r="3128" spans="4:4" x14ac:dyDescent="0.2">
      <c r="D3128" s="191"/>
    </row>
    <row r="3129" spans="4:4" x14ac:dyDescent="0.2">
      <c r="D3129" s="191"/>
    </row>
    <row r="3130" spans="4:4" x14ac:dyDescent="0.2">
      <c r="D3130" s="191"/>
    </row>
    <row r="3131" spans="4:4" x14ac:dyDescent="0.2">
      <c r="D3131" s="191"/>
    </row>
    <row r="3132" spans="4:4" x14ac:dyDescent="0.2">
      <c r="D3132" s="191"/>
    </row>
    <row r="3133" spans="4:4" x14ac:dyDescent="0.2">
      <c r="D3133" s="191"/>
    </row>
    <row r="3134" spans="4:4" x14ac:dyDescent="0.2">
      <c r="D3134" s="191"/>
    </row>
    <row r="3135" spans="4:4" x14ac:dyDescent="0.2">
      <c r="D3135" s="191"/>
    </row>
    <row r="3136" spans="4:4" x14ac:dyDescent="0.2">
      <c r="D3136" s="191"/>
    </row>
    <row r="3137" spans="4:4" x14ac:dyDescent="0.2">
      <c r="D3137" s="191"/>
    </row>
    <row r="3138" spans="4:4" x14ac:dyDescent="0.2">
      <c r="D3138" s="191"/>
    </row>
    <row r="3139" spans="4:4" x14ac:dyDescent="0.2">
      <c r="D3139" s="191"/>
    </row>
    <row r="3140" spans="4:4" x14ac:dyDescent="0.2">
      <c r="D3140" s="191"/>
    </row>
    <row r="3141" spans="4:4" x14ac:dyDescent="0.2">
      <c r="D3141" s="191"/>
    </row>
    <row r="3142" spans="4:4" x14ac:dyDescent="0.2">
      <c r="D3142" s="191"/>
    </row>
    <row r="3143" spans="4:4" x14ac:dyDescent="0.2">
      <c r="D3143" s="191"/>
    </row>
    <row r="3144" spans="4:4" x14ac:dyDescent="0.2">
      <c r="D3144" s="191"/>
    </row>
    <row r="3145" spans="4:4" x14ac:dyDescent="0.2">
      <c r="D3145" s="191"/>
    </row>
    <row r="3146" spans="4:4" x14ac:dyDescent="0.2">
      <c r="D3146" s="191"/>
    </row>
    <row r="3147" spans="4:4" x14ac:dyDescent="0.2">
      <c r="D3147" s="191"/>
    </row>
    <row r="3148" spans="4:4" x14ac:dyDescent="0.2">
      <c r="D3148" s="191"/>
    </row>
    <row r="3149" spans="4:4" x14ac:dyDescent="0.2">
      <c r="D3149" s="191"/>
    </row>
    <row r="3150" spans="4:4" x14ac:dyDescent="0.2">
      <c r="D3150" s="191"/>
    </row>
    <row r="3151" spans="4:4" x14ac:dyDescent="0.2">
      <c r="D3151" s="191"/>
    </row>
    <row r="3152" spans="4:4" x14ac:dyDescent="0.2">
      <c r="D3152" s="191"/>
    </row>
    <row r="3153" spans="4:4" x14ac:dyDescent="0.2">
      <c r="D3153" s="191"/>
    </row>
    <row r="3154" spans="4:4" x14ac:dyDescent="0.2">
      <c r="D3154" s="191"/>
    </row>
    <row r="3155" spans="4:4" x14ac:dyDescent="0.2">
      <c r="D3155" s="191"/>
    </row>
    <row r="3156" spans="4:4" x14ac:dyDescent="0.2">
      <c r="D3156" s="191"/>
    </row>
    <row r="3157" spans="4:4" x14ac:dyDescent="0.2">
      <c r="D3157" s="191"/>
    </row>
    <row r="3158" spans="4:4" x14ac:dyDescent="0.2">
      <c r="D3158" s="191"/>
    </row>
    <row r="3159" spans="4:4" x14ac:dyDescent="0.2">
      <c r="D3159" s="191"/>
    </row>
    <row r="3160" spans="4:4" x14ac:dyDescent="0.2">
      <c r="D3160" s="191"/>
    </row>
    <row r="3161" spans="4:4" x14ac:dyDescent="0.2">
      <c r="D3161" s="191"/>
    </row>
    <row r="3162" spans="4:4" x14ac:dyDescent="0.2">
      <c r="D3162" s="191"/>
    </row>
    <row r="3163" spans="4:4" x14ac:dyDescent="0.2">
      <c r="D3163" s="191"/>
    </row>
    <row r="3164" spans="4:4" x14ac:dyDescent="0.2">
      <c r="D3164" s="191"/>
    </row>
    <row r="3165" spans="4:4" x14ac:dyDescent="0.2">
      <c r="D3165" s="191"/>
    </row>
    <row r="3166" spans="4:4" x14ac:dyDescent="0.2">
      <c r="D3166" s="191"/>
    </row>
    <row r="3167" spans="4:4" x14ac:dyDescent="0.2">
      <c r="D3167" s="191"/>
    </row>
    <row r="3168" spans="4:4" x14ac:dyDescent="0.2">
      <c r="D3168" s="191"/>
    </row>
    <row r="3169" spans="4:4" x14ac:dyDescent="0.2">
      <c r="D3169" s="191"/>
    </row>
    <row r="3170" spans="4:4" x14ac:dyDescent="0.2">
      <c r="D3170" s="191"/>
    </row>
    <row r="3171" spans="4:4" x14ac:dyDescent="0.2">
      <c r="D3171" s="191"/>
    </row>
    <row r="3172" spans="4:4" x14ac:dyDescent="0.2">
      <c r="D3172" s="191"/>
    </row>
    <row r="3173" spans="4:4" x14ac:dyDescent="0.2">
      <c r="D3173" s="191"/>
    </row>
    <row r="3174" spans="4:4" x14ac:dyDescent="0.2">
      <c r="D3174" s="191"/>
    </row>
    <row r="3175" spans="4:4" x14ac:dyDescent="0.2">
      <c r="D3175" s="191"/>
    </row>
    <row r="3176" spans="4:4" x14ac:dyDescent="0.2">
      <c r="D3176" s="191"/>
    </row>
    <row r="3177" spans="4:4" x14ac:dyDescent="0.2">
      <c r="D3177" s="191"/>
    </row>
    <row r="3178" spans="4:4" x14ac:dyDescent="0.2">
      <c r="D3178" s="191"/>
    </row>
    <row r="3179" spans="4:4" x14ac:dyDescent="0.2">
      <c r="D3179" s="191"/>
    </row>
    <row r="3180" spans="4:4" x14ac:dyDescent="0.2">
      <c r="D3180" s="191"/>
    </row>
    <row r="3181" spans="4:4" x14ac:dyDescent="0.2">
      <c r="D3181" s="191"/>
    </row>
    <row r="3182" spans="4:4" x14ac:dyDescent="0.2">
      <c r="D3182" s="191"/>
    </row>
    <row r="3183" spans="4:4" x14ac:dyDescent="0.2">
      <c r="D3183" s="191"/>
    </row>
    <row r="3184" spans="4:4" x14ac:dyDescent="0.2">
      <c r="D3184" s="191"/>
    </row>
    <row r="3185" spans="4:4" x14ac:dyDescent="0.2">
      <c r="D3185" s="191"/>
    </row>
    <row r="3186" spans="4:4" x14ac:dyDescent="0.2">
      <c r="D3186" s="191"/>
    </row>
    <row r="3187" spans="4:4" x14ac:dyDescent="0.2">
      <c r="D3187" s="191"/>
    </row>
    <row r="3188" spans="4:4" x14ac:dyDescent="0.2">
      <c r="D3188" s="191"/>
    </row>
    <row r="3189" spans="4:4" x14ac:dyDescent="0.2">
      <c r="D3189" s="191"/>
    </row>
    <row r="3190" spans="4:4" x14ac:dyDescent="0.2">
      <c r="D3190" s="191"/>
    </row>
    <row r="3191" spans="4:4" x14ac:dyDescent="0.2">
      <c r="D3191" s="191"/>
    </row>
    <row r="3192" spans="4:4" x14ac:dyDescent="0.2">
      <c r="D3192" s="191"/>
    </row>
    <row r="3193" spans="4:4" x14ac:dyDescent="0.2">
      <c r="D3193" s="191"/>
    </row>
    <row r="3194" spans="4:4" x14ac:dyDescent="0.2">
      <c r="D3194" s="191"/>
    </row>
    <row r="3195" spans="4:4" x14ac:dyDescent="0.2">
      <c r="D3195" s="191"/>
    </row>
    <row r="3196" spans="4:4" x14ac:dyDescent="0.2">
      <c r="D3196" s="191"/>
    </row>
    <row r="3197" spans="4:4" x14ac:dyDescent="0.2">
      <c r="D3197" s="191"/>
    </row>
    <row r="3198" spans="4:4" x14ac:dyDescent="0.2">
      <c r="D3198" s="191"/>
    </row>
    <row r="3199" spans="4:4" x14ac:dyDescent="0.2">
      <c r="D3199" s="191"/>
    </row>
    <row r="3200" spans="4:4" x14ac:dyDescent="0.2">
      <c r="D3200" s="191"/>
    </row>
    <row r="3201" spans="4:4" x14ac:dyDescent="0.2">
      <c r="D3201" s="191"/>
    </row>
    <row r="3202" spans="4:4" x14ac:dyDescent="0.2">
      <c r="D3202" s="191"/>
    </row>
    <row r="3203" spans="4:4" x14ac:dyDescent="0.2">
      <c r="D3203" s="191"/>
    </row>
    <row r="3204" spans="4:4" x14ac:dyDescent="0.2">
      <c r="D3204" s="191"/>
    </row>
    <row r="3205" spans="4:4" x14ac:dyDescent="0.2">
      <c r="D3205" s="191"/>
    </row>
    <row r="3206" spans="4:4" x14ac:dyDescent="0.2">
      <c r="D3206" s="191"/>
    </row>
    <row r="3207" spans="4:4" x14ac:dyDescent="0.2">
      <c r="D3207" s="191"/>
    </row>
    <row r="3208" spans="4:4" x14ac:dyDescent="0.2">
      <c r="D3208" s="191"/>
    </row>
    <row r="3209" spans="4:4" x14ac:dyDescent="0.2">
      <c r="D3209" s="191"/>
    </row>
    <row r="3210" spans="4:4" x14ac:dyDescent="0.2">
      <c r="D3210" s="191"/>
    </row>
    <row r="3211" spans="4:4" x14ac:dyDescent="0.2">
      <c r="D3211" s="191"/>
    </row>
    <row r="3212" spans="4:4" x14ac:dyDescent="0.2">
      <c r="D3212" s="191"/>
    </row>
    <row r="3213" spans="4:4" x14ac:dyDescent="0.2">
      <c r="D3213" s="191"/>
    </row>
    <row r="3214" spans="4:4" x14ac:dyDescent="0.2">
      <c r="D3214" s="191"/>
    </row>
    <row r="3215" spans="4:4" x14ac:dyDescent="0.2">
      <c r="D3215" s="191"/>
    </row>
    <row r="3216" spans="4:4" x14ac:dyDescent="0.2">
      <c r="D3216" s="191"/>
    </row>
    <row r="3217" spans="4:4" x14ac:dyDescent="0.2">
      <c r="D3217" s="191"/>
    </row>
    <row r="3218" spans="4:4" x14ac:dyDescent="0.2">
      <c r="D3218" s="191"/>
    </row>
    <row r="3219" spans="4:4" x14ac:dyDescent="0.2">
      <c r="D3219" s="191"/>
    </row>
    <row r="3220" spans="4:4" x14ac:dyDescent="0.2">
      <c r="D3220" s="191"/>
    </row>
    <row r="3221" spans="4:4" x14ac:dyDescent="0.2">
      <c r="D3221" s="191"/>
    </row>
    <row r="3222" spans="4:4" x14ac:dyDescent="0.2">
      <c r="D3222" s="191"/>
    </row>
    <row r="3223" spans="4:4" x14ac:dyDescent="0.2">
      <c r="D3223" s="191"/>
    </row>
    <row r="3224" spans="4:4" x14ac:dyDescent="0.2">
      <c r="D3224" s="191"/>
    </row>
    <row r="3225" spans="4:4" x14ac:dyDescent="0.2">
      <c r="D3225" s="191"/>
    </row>
    <row r="3226" spans="4:4" x14ac:dyDescent="0.2">
      <c r="D3226" s="191"/>
    </row>
    <row r="3227" spans="4:4" x14ac:dyDescent="0.2">
      <c r="D3227" s="191"/>
    </row>
    <row r="3228" spans="4:4" x14ac:dyDescent="0.2">
      <c r="D3228" s="191"/>
    </row>
    <row r="3229" spans="4:4" x14ac:dyDescent="0.2">
      <c r="D3229" s="191"/>
    </row>
    <row r="3230" spans="4:4" x14ac:dyDescent="0.2">
      <c r="D3230" s="191"/>
    </row>
    <row r="3231" spans="4:4" x14ac:dyDescent="0.2">
      <c r="D3231" s="191"/>
    </row>
    <row r="3232" spans="4:4" x14ac:dyDescent="0.2">
      <c r="D3232" s="191"/>
    </row>
    <row r="3233" spans="4:4" x14ac:dyDescent="0.2">
      <c r="D3233" s="191"/>
    </row>
    <row r="3234" spans="4:4" x14ac:dyDescent="0.2">
      <c r="D3234" s="191"/>
    </row>
    <row r="3235" spans="4:4" x14ac:dyDescent="0.2">
      <c r="D3235" s="191"/>
    </row>
    <row r="3236" spans="4:4" x14ac:dyDescent="0.2">
      <c r="D3236" s="191"/>
    </row>
    <row r="3237" spans="4:4" x14ac:dyDescent="0.2">
      <c r="D3237" s="191"/>
    </row>
    <row r="3238" spans="4:4" x14ac:dyDescent="0.2">
      <c r="D3238" s="191"/>
    </row>
    <row r="3239" spans="4:4" x14ac:dyDescent="0.2">
      <c r="D3239" s="191"/>
    </row>
    <row r="3240" spans="4:4" x14ac:dyDescent="0.2">
      <c r="D3240" s="191"/>
    </row>
    <row r="3241" spans="4:4" x14ac:dyDescent="0.2">
      <c r="D3241" s="191"/>
    </row>
    <row r="3242" spans="4:4" x14ac:dyDescent="0.2">
      <c r="D3242" s="191"/>
    </row>
    <row r="3243" spans="4:4" x14ac:dyDescent="0.2">
      <c r="D3243" s="191"/>
    </row>
    <row r="3244" spans="4:4" x14ac:dyDescent="0.2">
      <c r="D3244" s="191"/>
    </row>
    <row r="3245" spans="4:4" x14ac:dyDescent="0.2">
      <c r="D3245" s="191"/>
    </row>
    <row r="3246" spans="4:4" x14ac:dyDescent="0.2">
      <c r="D3246" s="191"/>
    </row>
    <row r="3247" spans="4:4" x14ac:dyDescent="0.2">
      <c r="D3247" s="191"/>
    </row>
    <row r="3248" spans="4:4" x14ac:dyDescent="0.2">
      <c r="D3248" s="191"/>
    </row>
    <row r="3249" spans="4:4" x14ac:dyDescent="0.2">
      <c r="D3249" s="191"/>
    </row>
    <row r="3250" spans="4:4" x14ac:dyDescent="0.2">
      <c r="D3250" s="191"/>
    </row>
    <row r="3251" spans="4:4" x14ac:dyDescent="0.2">
      <c r="D3251" s="191"/>
    </row>
    <row r="3252" spans="4:4" x14ac:dyDescent="0.2">
      <c r="D3252" s="191"/>
    </row>
    <row r="3253" spans="4:4" x14ac:dyDescent="0.2">
      <c r="D3253" s="191"/>
    </row>
    <row r="3254" spans="4:4" x14ac:dyDescent="0.2">
      <c r="D3254" s="191"/>
    </row>
    <row r="3255" spans="4:4" x14ac:dyDescent="0.2">
      <c r="D3255" s="191"/>
    </row>
    <row r="3256" spans="4:4" x14ac:dyDescent="0.2">
      <c r="D3256" s="191"/>
    </row>
    <row r="3257" spans="4:4" x14ac:dyDescent="0.2">
      <c r="D3257" s="191"/>
    </row>
    <row r="3258" spans="4:4" x14ac:dyDescent="0.2">
      <c r="D3258" s="191"/>
    </row>
    <row r="3259" spans="4:4" x14ac:dyDescent="0.2">
      <c r="D3259" s="191"/>
    </row>
    <row r="3260" spans="4:4" x14ac:dyDescent="0.2">
      <c r="D3260" s="191"/>
    </row>
    <row r="3261" spans="4:4" x14ac:dyDescent="0.2">
      <c r="D3261" s="191"/>
    </row>
    <row r="3262" spans="4:4" x14ac:dyDescent="0.2">
      <c r="D3262" s="191"/>
    </row>
    <row r="3263" spans="4:4" x14ac:dyDescent="0.2">
      <c r="D3263" s="191"/>
    </row>
    <row r="3264" spans="4:4" x14ac:dyDescent="0.2">
      <c r="D3264" s="191"/>
    </row>
    <row r="3265" spans="4:4" x14ac:dyDescent="0.2">
      <c r="D3265" s="191"/>
    </row>
    <row r="3266" spans="4:4" x14ac:dyDescent="0.2">
      <c r="D3266" s="191"/>
    </row>
    <row r="3267" spans="4:4" x14ac:dyDescent="0.2">
      <c r="D3267" s="191"/>
    </row>
    <row r="3268" spans="4:4" x14ac:dyDescent="0.2">
      <c r="D3268" s="191"/>
    </row>
    <row r="3269" spans="4:4" x14ac:dyDescent="0.2">
      <c r="D3269" s="191"/>
    </row>
    <row r="3270" spans="4:4" x14ac:dyDescent="0.2">
      <c r="D3270" s="191"/>
    </row>
    <row r="3271" spans="4:4" x14ac:dyDescent="0.2">
      <c r="D3271" s="191"/>
    </row>
    <row r="3272" spans="4:4" x14ac:dyDescent="0.2">
      <c r="D3272" s="191"/>
    </row>
    <row r="3273" spans="4:4" x14ac:dyDescent="0.2">
      <c r="D3273" s="191"/>
    </row>
    <row r="3274" spans="4:4" x14ac:dyDescent="0.2">
      <c r="D3274" s="191"/>
    </row>
    <row r="3275" spans="4:4" x14ac:dyDescent="0.2">
      <c r="D3275" s="191"/>
    </row>
    <row r="3276" spans="4:4" x14ac:dyDescent="0.2">
      <c r="D3276" s="191"/>
    </row>
    <row r="3277" spans="4:4" x14ac:dyDescent="0.2">
      <c r="D3277" s="191"/>
    </row>
    <row r="3278" spans="4:4" x14ac:dyDescent="0.2">
      <c r="D3278" s="191"/>
    </row>
    <row r="3279" spans="4:4" x14ac:dyDescent="0.2">
      <c r="D3279" s="191"/>
    </row>
    <row r="3280" spans="4:4" x14ac:dyDescent="0.2">
      <c r="D3280" s="191"/>
    </row>
    <row r="3281" spans="4:4" x14ac:dyDescent="0.2">
      <c r="D3281" s="191"/>
    </row>
    <row r="3282" spans="4:4" x14ac:dyDescent="0.2">
      <c r="D3282" s="191"/>
    </row>
    <row r="3283" spans="4:4" x14ac:dyDescent="0.2">
      <c r="D3283" s="191"/>
    </row>
    <row r="3284" spans="4:4" x14ac:dyDescent="0.2">
      <c r="D3284" s="191"/>
    </row>
    <row r="3285" spans="4:4" x14ac:dyDescent="0.2">
      <c r="D3285" s="191"/>
    </row>
    <row r="3286" spans="4:4" x14ac:dyDescent="0.2">
      <c r="D3286" s="191"/>
    </row>
    <row r="3287" spans="4:4" x14ac:dyDescent="0.2">
      <c r="D3287" s="191"/>
    </row>
    <row r="3288" spans="4:4" x14ac:dyDescent="0.2">
      <c r="D3288" s="191"/>
    </row>
    <row r="3289" spans="4:4" x14ac:dyDescent="0.2">
      <c r="D3289" s="191"/>
    </row>
    <row r="3290" spans="4:4" x14ac:dyDescent="0.2">
      <c r="D3290" s="191"/>
    </row>
    <row r="3291" spans="4:4" x14ac:dyDescent="0.2">
      <c r="D3291" s="191"/>
    </row>
    <row r="3292" spans="4:4" x14ac:dyDescent="0.2">
      <c r="D3292" s="191"/>
    </row>
    <row r="3293" spans="4:4" x14ac:dyDescent="0.2">
      <c r="D3293" s="191"/>
    </row>
    <row r="3294" spans="4:4" x14ac:dyDescent="0.2">
      <c r="D3294" s="191"/>
    </row>
    <row r="3295" spans="4:4" x14ac:dyDescent="0.2">
      <c r="D3295" s="191"/>
    </row>
    <row r="3296" spans="4:4" x14ac:dyDescent="0.2">
      <c r="D3296" s="191"/>
    </row>
    <row r="3297" spans="4:4" x14ac:dyDescent="0.2">
      <c r="D3297" s="191"/>
    </row>
    <row r="3298" spans="4:4" x14ac:dyDescent="0.2">
      <c r="D3298" s="191"/>
    </row>
    <row r="3299" spans="4:4" x14ac:dyDescent="0.2">
      <c r="D3299" s="191"/>
    </row>
    <row r="3300" spans="4:4" x14ac:dyDescent="0.2">
      <c r="D3300" s="191"/>
    </row>
    <row r="3301" spans="4:4" x14ac:dyDescent="0.2">
      <c r="D3301" s="191"/>
    </row>
    <row r="3302" spans="4:4" x14ac:dyDescent="0.2">
      <c r="D3302" s="191"/>
    </row>
    <row r="3303" spans="4:4" x14ac:dyDescent="0.2">
      <c r="D3303" s="191"/>
    </row>
    <row r="3304" spans="4:4" x14ac:dyDescent="0.2">
      <c r="D3304" s="191"/>
    </row>
    <row r="3305" spans="4:4" x14ac:dyDescent="0.2">
      <c r="D3305" s="191"/>
    </row>
    <row r="3306" spans="4:4" x14ac:dyDescent="0.2">
      <c r="D3306" s="191"/>
    </row>
    <row r="3307" spans="4:4" x14ac:dyDescent="0.2">
      <c r="D3307" s="191"/>
    </row>
    <row r="3308" spans="4:4" x14ac:dyDescent="0.2">
      <c r="D3308" s="191"/>
    </row>
    <row r="3309" spans="4:4" x14ac:dyDescent="0.2">
      <c r="D3309" s="191"/>
    </row>
    <row r="3310" spans="4:4" x14ac:dyDescent="0.2">
      <c r="D3310" s="191"/>
    </row>
    <row r="3311" spans="4:4" x14ac:dyDescent="0.2">
      <c r="D3311" s="191"/>
    </row>
    <row r="3312" spans="4:4" x14ac:dyDescent="0.2">
      <c r="D3312" s="191"/>
    </row>
    <row r="3313" spans="4:4" x14ac:dyDescent="0.2">
      <c r="D3313" s="191"/>
    </row>
    <row r="3314" spans="4:4" x14ac:dyDescent="0.2">
      <c r="D3314" s="191"/>
    </row>
    <row r="3315" spans="4:4" x14ac:dyDescent="0.2">
      <c r="D3315" s="191"/>
    </row>
    <row r="3316" spans="4:4" x14ac:dyDescent="0.2">
      <c r="D3316" s="191"/>
    </row>
    <row r="3317" spans="4:4" x14ac:dyDescent="0.2">
      <c r="D3317" s="191"/>
    </row>
    <row r="3318" spans="4:4" x14ac:dyDescent="0.2">
      <c r="D3318" s="191"/>
    </row>
    <row r="3319" spans="4:4" x14ac:dyDescent="0.2">
      <c r="D3319" s="191"/>
    </row>
    <row r="3320" spans="4:4" x14ac:dyDescent="0.2">
      <c r="D3320" s="191"/>
    </row>
    <row r="3321" spans="4:4" x14ac:dyDescent="0.2">
      <c r="D3321" s="191"/>
    </row>
    <row r="3322" spans="4:4" x14ac:dyDescent="0.2">
      <c r="D3322" s="191"/>
    </row>
    <row r="3323" spans="4:4" x14ac:dyDescent="0.2">
      <c r="D3323" s="191"/>
    </row>
    <row r="3324" spans="4:4" x14ac:dyDescent="0.2">
      <c r="D3324" s="191"/>
    </row>
    <row r="3325" spans="4:4" x14ac:dyDescent="0.2">
      <c r="D3325" s="191"/>
    </row>
    <row r="3326" spans="4:4" x14ac:dyDescent="0.2">
      <c r="D3326" s="191"/>
    </row>
    <row r="3327" spans="4:4" x14ac:dyDescent="0.2">
      <c r="D3327" s="191"/>
    </row>
    <row r="3328" spans="4:4" x14ac:dyDescent="0.2">
      <c r="D3328" s="191"/>
    </row>
    <row r="3329" spans="4:4" x14ac:dyDescent="0.2">
      <c r="D3329" s="191"/>
    </row>
    <row r="3330" spans="4:4" x14ac:dyDescent="0.2">
      <c r="D3330" s="191"/>
    </row>
    <row r="3331" spans="4:4" x14ac:dyDescent="0.2">
      <c r="D3331" s="191"/>
    </row>
    <row r="3332" spans="4:4" x14ac:dyDescent="0.2">
      <c r="D3332" s="191"/>
    </row>
    <row r="3333" spans="4:4" x14ac:dyDescent="0.2">
      <c r="D3333" s="191"/>
    </row>
    <row r="3334" spans="4:4" x14ac:dyDescent="0.2">
      <c r="D3334" s="191"/>
    </row>
    <row r="3335" spans="4:4" x14ac:dyDescent="0.2">
      <c r="D3335" s="191"/>
    </row>
    <row r="3336" spans="4:4" x14ac:dyDescent="0.2">
      <c r="D3336" s="191"/>
    </row>
    <row r="3337" spans="4:4" x14ac:dyDescent="0.2">
      <c r="D3337" s="191"/>
    </row>
    <row r="3338" spans="4:4" x14ac:dyDescent="0.2">
      <c r="D3338" s="191"/>
    </row>
    <row r="3339" spans="4:4" x14ac:dyDescent="0.2">
      <c r="D3339" s="191"/>
    </row>
    <row r="3340" spans="4:4" x14ac:dyDescent="0.2">
      <c r="D3340" s="191"/>
    </row>
    <row r="3341" spans="4:4" x14ac:dyDescent="0.2">
      <c r="D3341" s="191"/>
    </row>
    <row r="3342" spans="4:4" x14ac:dyDescent="0.2">
      <c r="D3342" s="191"/>
    </row>
    <row r="3343" spans="4:4" x14ac:dyDescent="0.2">
      <c r="D3343" s="191"/>
    </row>
    <row r="3344" spans="4:4" x14ac:dyDescent="0.2">
      <c r="D3344" s="191"/>
    </row>
    <row r="3345" spans="4:4" x14ac:dyDescent="0.2">
      <c r="D3345" s="191"/>
    </row>
    <row r="3346" spans="4:4" x14ac:dyDescent="0.2">
      <c r="D3346" s="191"/>
    </row>
    <row r="3347" spans="4:4" x14ac:dyDescent="0.2">
      <c r="D3347" s="191"/>
    </row>
    <row r="3348" spans="4:4" x14ac:dyDescent="0.2">
      <c r="D3348" s="191"/>
    </row>
    <row r="3349" spans="4:4" x14ac:dyDescent="0.2">
      <c r="D3349" s="191"/>
    </row>
    <row r="3350" spans="4:4" x14ac:dyDescent="0.2">
      <c r="D3350" s="191"/>
    </row>
    <row r="3351" spans="4:4" x14ac:dyDescent="0.2">
      <c r="D3351" s="191"/>
    </row>
    <row r="3352" spans="4:4" x14ac:dyDescent="0.2">
      <c r="D3352" s="191"/>
    </row>
    <row r="3353" spans="4:4" x14ac:dyDescent="0.2">
      <c r="D3353" s="191"/>
    </row>
    <row r="3354" spans="4:4" x14ac:dyDescent="0.2">
      <c r="D3354" s="191"/>
    </row>
    <row r="3355" spans="4:4" x14ac:dyDescent="0.2">
      <c r="D3355" s="191"/>
    </row>
    <row r="3356" spans="4:4" x14ac:dyDescent="0.2">
      <c r="D3356" s="191"/>
    </row>
    <row r="3357" spans="4:4" x14ac:dyDescent="0.2">
      <c r="D3357" s="191"/>
    </row>
    <row r="3358" spans="4:4" x14ac:dyDescent="0.2">
      <c r="D3358" s="191"/>
    </row>
    <row r="3359" spans="4:4" x14ac:dyDescent="0.2">
      <c r="D3359" s="191"/>
    </row>
    <row r="3360" spans="4:4" x14ac:dyDescent="0.2">
      <c r="D3360" s="191"/>
    </row>
    <row r="3361" spans="4:4" x14ac:dyDescent="0.2">
      <c r="D3361" s="191"/>
    </row>
    <row r="3362" spans="4:4" x14ac:dyDescent="0.2">
      <c r="D3362" s="191"/>
    </row>
    <row r="3363" spans="4:4" x14ac:dyDescent="0.2">
      <c r="D3363" s="191"/>
    </row>
    <row r="3364" spans="4:4" x14ac:dyDescent="0.2">
      <c r="D3364" s="191"/>
    </row>
    <row r="3365" spans="4:4" x14ac:dyDescent="0.2">
      <c r="D3365" s="191"/>
    </row>
    <row r="3366" spans="4:4" x14ac:dyDescent="0.2">
      <c r="D3366" s="191"/>
    </row>
    <row r="3367" spans="4:4" x14ac:dyDescent="0.2">
      <c r="D3367" s="191"/>
    </row>
    <row r="3368" spans="4:4" x14ac:dyDescent="0.2">
      <c r="D3368" s="191"/>
    </row>
    <row r="3369" spans="4:4" x14ac:dyDescent="0.2">
      <c r="D3369" s="191"/>
    </row>
    <row r="3370" spans="4:4" x14ac:dyDescent="0.2">
      <c r="D3370" s="191"/>
    </row>
    <row r="3371" spans="4:4" x14ac:dyDescent="0.2">
      <c r="D3371" s="191"/>
    </row>
    <row r="3372" spans="4:4" x14ac:dyDescent="0.2">
      <c r="D3372" s="191"/>
    </row>
    <row r="3373" spans="4:4" x14ac:dyDescent="0.2">
      <c r="D3373" s="191"/>
    </row>
    <row r="3374" spans="4:4" x14ac:dyDescent="0.2">
      <c r="D3374" s="191"/>
    </row>
    <row r="3375" spans="4:4" x14ac:dyDescent="0.2">
      <c r="D3375" s="191"/>
    </row>
    <row r="3376" spans="4:4" x14ac:dyDescent="0.2">
      <c r="D3376" s="191"/>
    </row>
    <row r="3377" spans="4:4" x14ac:dyDescent="0.2">
      <c r="D3377" s="191"/>
    </row>
    <row r="3378" spans="4:4" x14ac:dyDescent="0.2">
      <c r="D3378" s="191"/>
    </row>
    <row r="3379" spans="4:4" x14ac:dyDescent="0.2">
      <c r="D3379" s="191"/>
    </row>
    <row r="3380" spans="4:4" x14ac:dyDescent="0.2">
      <c r="D3380" s="191"/>
    </row>
    <row r="3381" spans="4:4" x14ac:dyDescent="0.2">
      <c r="D3381" s="191"/>
    </row>
    <row r="3382" spans="4:4" x14ac:dyDescent="0.2">
      <c r="D3382" s="191"/>
    </row>
    <row r="3383" spans="4:4" x14ac:dyDescent="0.2">
      <c r="D3383" s="191"/>
    </row>
    <row r="3384" spans="4:4" x14ac:dyDescent="0.2">
      <c r="D3384" s="191"/>
    </row>
    <row r="3385" spans="4:4" x14ac:dyDescent="0.2">
      <c r="D3385" s="191"/>
    </row>
    <row r="3386" spans="4:4" x14ac:dyDescent="0.2">
      <c r="D3386" s="191"/>
    </row>
    <row r="3387" spans="4:4" x14ac:dyDescent="0.2">
      <c r="D3387" s="191"/>
    </row>
    <row r="3388" spans="4:4" x14ac:dyDescent="0.2">
      <c r="D3388" s="191"/>
    </row>
    <row r="3389" spans="4:4" x14ac:dyDescent="0.2">
      <c r="D3389" s="191"/>
    </row>
    <row r="3390" spans="4:4" x14ac:dyDescent="0.2">
      <c r="D3390" s="191"/>
    </row>
    <row r="3391" spans="4:4" x14ac:dyDescent="0.2">
      <c r="D3391" s="191"/>
    </row>
    <row r="3392" spans="4:4" x14ac:dyDescent="0.2">
      <c r="D3392" s="191"/>
    </row>
    <row r="3393" spans="4:4" x14ac:dyDescent="0.2">
      <c r="D3393" s="191"/>
    </row>
    <row r="3394" spans="4:4" x14ac:dyDescent="0.2">
      <c r="D3394" s="191"/>
    </row>
    <row r="3395" spans="4:4" x14ac:dyDescent="0.2">
      <c r="D3395" s="191"/>
    </row>
    <row r="3396" spans="4:4" x14ac:dyDescent="0.2">
      <c r="D3396" s="191"/>
    </row>
    <row r="3397" spans="4:4" x14ac:dyDescent="0.2">
      <c r="D3397" s="191"/>
    </row>
    <row r="3398" spans="4:4" x14ac:dyDescent="0.2">
      <c r="D3398" s="191"/>
    </row>
    <row r="3399" spans="4:4" x14ac:dyDescent="0.2">
      <c r="D3399" s="191"/>
    </row>
    <row r="3400" spans="4:4" x14ac:dyDescent="0.2">
      <c r="D3400" s="191"/>
    </row>
    <row r="3401" spans="4:4" x14ac:dyDescent="0.2">
      <c r="D3401" s="191"/>
    </row>
    <row r="3402" spans="4:4" x14ac:dyDescent="0.2">
      <c r="D3402" s="191"/>
    </row>
    <row r="3403" spans="4:4" x14ac:dyDescent="0.2">
      <c r="D3403" s="191"/>
    </row>
    <row r="3404" spans="4:4" x14ac:dyDescent="0.2">
      <c r="D3404" s="191"/>
    </row>
    <row r="3405" spans="4:4" x14ac:dyDescent="0.2">
      <c r="D3405" s="191"/>
    </row>
    <row r="3406" spans="4:4" x14ac:dyDescent="0.2">
      <c r="D3406" s="191"/>
    </row>
    <row r="3407" spans="4:4" x14ac:dyDescent="0.2">
      <c r="D3407" s="191"/>
    </row>
    <row r="3408" spans="4:4" x14ac:dyDescent="0.2">
      <c r="D3408" s="191"/>
    </row>
    <row r="3409" spans="4:4" x14ac:dyDescent="0.2">
      <c r="D3409" s="191"/>
    </row>
    <row r="3410" spans="4:4" x14ac:dyDescent="0.2">
      <c r="D3410" s="191"/>
    </row>
    <row r="3411" spans="4:4" x14ac:dyDescent="0.2">
      <c r="D3411" s="191"/>
    </row>
    <row r="3412" spans="4:4" x14ac:dyDescent="0.2">
      <c r="D3412" s="191"/>
    </row>
    <row r="3413" spans="4:4" x14ac:dyDescent="0.2">
      <c r="D3413" s="191"/>
    </row>
    <row r="3414" spans="4:4" x14ac:dyDescent="0.2">
      <c r="D3414" s="191"/>
    </row>
    <row r="3415" spans="4:4" x14ac:dyDescent="0.2">
      <c r="D3415" s="191"/>
    </row>
    <row r="3416" spans="4:4" x14ac:dyDescent="0.2">
      <c r="D3416" s="191"/>
    </row>
    <row r="3417" spans="4:4" x14ac:dyDescent="0.2">
      <c r="D3417" s="191"/>
    </row>
    <row r="3418" spans="4:4" x14ac:dyDescent="0.2">
      <c r="D3418" s="191"/>
    </row>
    <row r="3419" spans="4:4" x14ac:dyDescent="0.2">
      <c r="D3419" s="191"/>
    </row>
    <row r="3420" spans="4:4" x14ac:dyDescent="0.2">
      <c r="D3420" s="191"/>
    </row>
    <row r="3421" spans="4:4" x14ac:dyDescent="0.2">
      <c r="D3421" s="191"/>
    </row>
    <row r="3422" spans="4:4" x14ac:dyDescent="0.2">
      <c r="D3422" s="191"/>
    </row>
    <row r="3423" spans="4:4" x14ac:dyDescent="0.2">
      <c r="D3423" s="191"/>
    </row>
    <row r="3424" spans="4:4" x14ac:dyDescent="0.2">
      <c r="D3424" s="191"/>
    </row>
    <row r="3425" spans="4:4" x14ac:dyDescent="0.2">
      <c r="D3425" s="191"/>
    </row>
    <row r="3426" spans="4:4" x14ac:dyDescent="0.2">
      <c r="D3426" s="191"/>
    </row>
    <row r="3427" spans="4:4" x14ac:dyDescent="0.2">
      <c r="D3427" s="191"/>
    </row>
    <row r="3428" spans="4:4" x14ac:dyDescent="0.2">
      <c r="D3428" s="191"/>
    </row>
    <row r="3429" spans="4:4" x14ac:dyDescent="0.2">
      <c r="D3429" s="191"/>
    </row>
    <row r="3430" spans="4:4" x14ac:dyDescent="0.2">
      <c r="D3430" s="191"/>
    </row>
    <row r="3431" spans="4:4" x14ac:dyDescent="0.2">
      <c r="D3431" s="191"/>
    </row>
    <row r="3432" spans="4:4" x14ac:dyDescent="0.2">
      <c r="D3432" s="191"/>
    </row>
    <row r="3433" spans="4:4" x14ac:dyDescent="0.2">
      <c r="D3433" s="191"/>
    </row>
    <row r="3434" spans="4:4" x14ac:dyDescent="0.2">
      <c r="D3434" s="191"/>
    </row>
    <row r="3435" spans="4:4" x14ac:dyDescent="0.2">
      <c r="D3435" s="191"/>
    </row>
    <row r="3436" spans="4:4" x14ac:dyDescent="0.2">
      <c r="D3436" s="191"/>
    </row>
    <row r="3437" spans="4:4" x14ac:dyDescent="0.2">
      <c r="D3437" s="191"/>
    </row>
    <row r="3438" spans="4:4" x14ac:dyDescent="0.2">
      <c r="D3438" s="191"/>
    </row>
    <row r="3439" spans="4:4" x14ac:dyDescent="0.2">
      <c r="D3439" s="191"/>
    </row>
    <row r="3440" spans="4:4" x14ac:dyDescent="0.2">
      <c r="D3440" s="191"/>
    </row>
    <row r="3441" spans="4:4" x14ac:dyDescent="0.2">
      <c r="D3441" s="191"/>
    </row>
    <row r="3442" spans="4:4" x14ac:dyDescent="0.2">
      <c r="D3442" s="191"/>
    </row>
    <row r="3443" spans="4:4" x14ac:dyDescent="0.2">
      <c r="D3443" s="191"/>
    </row>
    <row r="3444" spans="4:4" x14ac:dyDescent="0.2">
      <c r="D3444" s="191"/>
    </row>
    <row r="3445" spans="4:4" x14ac:dyDescent="0.2">
      <c r="D3445" s="191"/>
    </row>
    <row r="3446" spans="4:4" x14ac:dyDescent="0.2">
      <c r="D3446" s="191"/>
    </row>
    <row r="3447" spans="4:4" x14ac:dyDescent="0.2">
      <c r="D3447" s="191"/>
    </row>
    <row r="3448" spans="4:4" x14ac:dyDescent="0.2">
      <c r="D3448" s="191"/>
    </row>
    <row r="3449" spans="4:4" x14ac:dyDescent="0.2">
      <c r="D3449" s="191"/>
    </row>
    <row r="3450" spans="4:4" x14ac:dyDescent="0.2">
      <c r="D3450" s="191"/>
    </row>
    <row r="3451" spans="4:4" x14ac:dyDescent="0.2">
      <c r="D3451" s="191"/>
    </row>
    <row r="3452" spans="4:4" x14ac:dyDescent="0.2">
      <c r="D3452" s="191"/>
    </row>
    <row r="3453" spans="4:4" x14ac:dyDescent="0.2">
      <c r="D3453" s="191"/>
    </row>
    <row r="3454" spans="4:4" x14ac:dyDescent="0.2">
      <c r="D3454" s="191"/>
    </row>
    <row r="3455" spans="4:4" x14ac:dyDescent="0.2">
      <c r="D3455" s="191"/>
    </row>
    <row r="3456" spans="4:4" x14ac:dyDescent="0.2">
      <c r="D3456" s="191"/>
    </row>
    <row r="3457" spans="4:4" x14ac:dyDescent="0.2">
      <c r="D3457" s="191"/>
    </row>
    <row r="3458" spans="4:4" x14ac:dyDescent="0.2">
      <c r="D3458" s="191"/>
    </row>
    <row r="3459" spans="4:4" x14ac:dyDescent="0.2">
      <c r="D3459" s="191"/>
    </row>
    <row r="3460" spans="4:4" x14ac:dyDescent="0.2">
      <c r="D3460" s="191"/>
    </row>
    <row r="3461" spans="4:4" x14ac:dyDescent="0.2">
      <c r="D3461" s="191"/>
    </row>
    <row r="3462" spans="4:4" x14ac:dyDescent="0.2">
      <c r="D3462" s="191"/>
    </row>
    <row r="3463" spans="4:4" x14ac:dyDescent="0.2">
      <c r="D3463" s="191"/>
    </row>
    <row r="3464" spans="4:4" x14ac:dyDescent="0.2">
      <c r="D3464" s="191"/>
    </row>
    <row r="3465" spans="4:4" x14ac:dyDescent="0.2">
      <c r="D3465" s="191"/>
    </row>
    <row r="3466" spans="4:4" x14ac:dyDescent="0.2">
      <c r="D3466" s="191"/>
    </row>
    <row r="3467" spans="4:4" x14ac:dyDescent="0.2">
      <c r="D3467" s="191"/>
    </row>
    <row r="3468" spans="4:4" x14ac:dyDescent="0.2">
      <c r="D3468" s="191"/>
    </row>
    <row r="3469" spans="4:4" x14ac:dyDescent="0.2">
      <c r="D3469" s="191"/>
    </row>
    <row r="3470" spans="4:4" x14ac:dyDescent="0.2">
      <c r="D3470" s="191"/>
    </row>
    <row r="3471" spans="4:4" x14ac:dyDescent="0.2">
      <c r="D3471" s="191"/>
    </row>
    <row r="3472" spans="4:4" x14ac:dyDescent="0.2">
      <c r="D3472" s="191"/>
    </row>
    <row r="3473" spans="4:4" x14ac:dyDescent="0.2">
      <c r="D3473" s="191"/>
    </row>
    <row r="3474" spans="4:4" x14ac:dyDescent="0.2">
      <c r="D3474" s="191"/>
    </row>
    <row r="3475" spans="4:4" x14ac:dyDescent="0.2">
      <c r="D3475" s="191"/>
    </row>
    <row r="3476" spans="4:4" x14ac:dyDescent="0.2">
      <c r="D3476" s="191"/>
    </row>
    <row r="3477" spans="4:4" x14ac:dyDescent="0.2">
      <c r="D3477" s="191"/>
    </row>
    <row r="3478" spans="4:4" x14ac:dyDescent="0.2">
      <c r="D3478" s="191"/>
    </row>
    <row r="3479" spans="4:4" x14ac:dyDescent="0.2">
      <c r="D3479" s="191"/>
    </row>
    <row r="3480" spans="4:4" x14ac:dyDescent="0.2">
      <c r="D3480" s="191"/>
    </row>
    <row r="3481" spans="4:4" x14ac:dyDescent="0.2">
      <c r="D3481" s="191"/>
    </row>
    <row r="3482" spans="4:4" x14ac:dyDescent="0.2">
      <c r="D3482" s="191"/>
    </row>
    <row r="3483" spans="4:4" x14ac:dyDescent="0.2">
      <c r="D3483" s="191"/>
    </row>
    <row r="3484" spans="4:4" x14ac:dyDescent="0.2">
      <c r="D3484" s="191"/>
    </row>
    <row r="3485" spans="4:4" x14ac:dyDescent="0.2">
      <c r="D3485" s="191"/>
    </row>
    <row r="3486" spans="4:4" x14ac:dyDescent="0.2">
      <c r="D3486" s="191"/>
    </row>
    <row r="3487" spans="4:4" x14ac:dyDescent="0.2">
      <c r="D3487" s="191"/>
    </row>
    <row r="3488" spans="4:4" x14ac:dyDescent="0.2">
      <c r="D3488" s="191"/>
    </row>
    <row r="3489" spans="4:4" x14ac:dyDescent="0.2">
      <c r="D3489" s="191"/>
    </row>
    <row r="3490" spans="4:4" x14ac:dyDescent="0.2">
      <c r="D3490" s="191"/>
    </row>
    <row r="3491" spans="4:4" x14ac:dyDescent="0.2">
      <c r="D3491" s="191"/>
    </row>
    <row r="3492" spans="4:4" x14ac:dyDescent="0.2">
      <c r="D3492" s="191"/>
    </row>
    <row r="3493" spans="4:4" x14ac:dyDescent="0.2">
      <c r="D3493" s="191"/>
    </row>
    <row r="3494" spans="4:4" x14ac:dyDescent="0.2">
      <c r="D3494" s="191"/>
    </row>
    <row r="3495" spans="4:4" x14ac:dyDescent="0.2">
      <c r="D3495" s="191"/>
    </row>
    <row r="3496" spans="4:4" x14ac:dyDescent="0.2">
      <c r="D3496" s="191"/>
    </row>
    <row r="3497" spans="4:4" x14ac:dyDescent="0.2">
      <c r="D3497" s="191"/>
    </row>
    <row r="3498" spans="4:4" x14ac:dyDescent="0.2">
      <c r="D3498" s="191"/>
    </row>
    <row r="3499" spans="4:4" x14ac:dyDescent="0.2">
      <c r="D3499" s="191"/>
    </row>
    <row r="3500" spans="4:4" x14ac:dyDescent="0.2">
      <c r="D3500" s="191"/>
    </row>
    <row r="3501" spans="4:4" x14ac:dyDescent="0.2">
      <c r="D3501" s="191"/>
    </row>
    <row r="3502" spans="4:4" x14ac:dyDescent="0.2">
      <c r="D3502" s="191"/>
    </row>
    <row r="3503" spans="4:4" x14ac:dyDescent="0.2">
      <c r="D3503" s="191"/>
    </row>
    <row r="3504" spans="4:4" x14ac:dyDescent="0.2">
      <c r="D3504" s="191"/>
    </row>
    <row r="3505" spans="4:4" x14ac:dyDescent="0.2">
      <c r="D3505" s="191"/>
    </row>
    <row r="3506" spans="4:4" x14ac:dyDescent="0.2">
      <c r="D3506" s="191"/>
    </row>
    <row r="3507" spans="4:4" x14ac:dyDescent="0.2">
      <c r="D3507" s="191"/>
    </row>
    <row r="3508" spans="4:4" x14ac:dyDescent="0.2">
      <c r="D3508" s="191"/>
    </row>
    <row r="3509" spans="4:4" x14ac:dyDescent="0.2">
      <c r="D3509" s="191"/>
    </row>
    <row r="3510" spans="4:4" x14ac:dyDescent="0.2">
      <c r="D3510" s="191"/>
    </row>
    <row r="3511" spans="4:4" x14ac:dyDescent="0.2">
      <c r="D3511" s="191"/>
    </row>
    <row r="3512" spans="4:4" x14ac:dyDescent="0.2">
      <c r="D3512" s="191"/>
    </row>
    <row r="3513" spans="4:4" x14ac:dyDescent="0.2">
      <c r="D3513" s="191"/>
    </row>
    <row r="3514" spans="4:4" x14ac:dyDescent="0.2">
      <c r="D3514" s="191"/>
    </row>
    <row r="3515" spans="4:4" x14ac:dyDescent="0.2">
      <c r="D3515" s="191"/>
    </row>
    <row r="3516" spans="4:4" x14ac:dyDescent="0.2">
      <c r="D3516" s="191"/>
    </row>
    <row r="3517" spans="4:4" x14ac:dyDescent="0.2">
      <c r="D3517" s="191"/>
    </row>
    <row r="3518" spans="4:4" x14ac:dyDescent="0.2">
      <c r="D3518" s="191"/>
    </row>
    <row r="3519" spans="4:4" x14ac:dyDescent="0.2">
      <c r="D3519" s="191"/>
    </row>
    <row r="3520" spans="4:4" x14ac:dyDescent="0.2">
      <c r="D3520" s="191"/>
    </row>
    <row r="3521" spans="4:4" x14ac:dyDescent="0.2">
      <c r="D3521" s="191"/>
    </row>
    <row r="3522" spans="4:4" x14ac:dyDescent="0.2">
      <c r="D3522" s="191"/>
    </row>
    <row r="3523" spans="4:4" x14ac:dyDescent="0.2">
      <c r="D3523" s="191"/>
    </row>
    <row r="3524" spans="4:4" x14ac:dyDescent="0.2">
      <c r="D3524" s="191"/>
    </row>
    <row r="3525" spans="4:4" x14ac:dyDescent="0.2">
      <c r="D3525" s="191"/>
    </row>
    <row r="3526" spans="4:4" x14ac:dyDescent="0.2">
      <c r="D3526" s="191"/>
    </row>
    <row r="3527" spans="4:4" x14ac:dyDescent="0.2">
      <c r="D3527" s="191"/>
    </row>
    <row r="3528" spans="4:4" x14ac:dyDescent="0.2">
      <c r="D3528" s="191"/>
    </row>
    <row r="3529" spans="4:4" x14ac:dyDescent="0.2">
      <c r="D3529" s="191"/>
    </row>
    <row r="3530" spans="4:4" x14ac:dyDescent="0.2">
      <c r="D3530" s="191"/>
    </row>
    <row r="3531" spans="4:4" x14ac:dyDescent="0.2">
      <c r="D3531" s="191"/>
    </row>
    <row r="3532" spans="4:4" x14ac:dyDescent="0.2">
      <c r="D3532" s="191"/>
    </row>
    <row r="3533" spans="4:4" x14ac:dyDescent="0.2">
      <c r="D3533" s="191"/>
    </row>
    <row r="3534" spans="4:4" x14ac:dyDescent="0.2">
      <c r="D3534" s="191"/>
    </row>
    <row r="3535" spans="4:4" x14ac:dyDescent="0.2">
      <c r="D3535" s="191"/>
    </row>
    <row r="3536" spans="4:4" x14ac:dyDescent="0.2">
      <c r="D3536" s="191"/>
    </row>
    <row r="3537" spans="4:4" x14ac:dyDescent="0.2">
      <c r="D3537" s="191"/>
    </row>
    <row r="3538" spans="4:4" x14ac:dyDescent="0.2">
      <c r="D3538" s="191"/>
    </row>
    <row r="3539" spans="4:4" x14ac:dyDescent="0.2">
      <c r="D3539" s="191"/>
    </row>
    <row r="3540" spans="4:4" x14ac:dyDescent="0.2">
      <c r="D3540" s="191"/>
    </row>
    <row r="3541" spans="4:4" x14ac:dyDescent="0.2">
      <c r="D3541" s="191"/>
    </row>
    <row r="3542" spans="4:4" x14ac:dyDescent="0.2">
      <c r="D3542" s="191"/>
    </row>
    <row r="3543" spans="4:4" x14ac:dyDescent="0.2">
      <c r="D3543" s="191"/>
    </row>
    <row r="3544" spans="4:4" x14ac:dyDescent="0.2">
      <c r="D3544" s="191"/>
    </row>
    <row r="3545" spans="4:4" x14ac:dyDescent="0.2">
      <c r="D3545" s="191"/>
    </row>
    <row r="3546" spans="4:4" x14ac:dyDescent="0.2">
      <c r="D3546" s="191"/>
    </row>
    <row r="3547" spans="4:4" x14ac:dyDescent="0.2">
      <c r="D3547" s="191"/>
    </row>
    <row r="3548" spans="4:4" x14ac:dyDescent="0.2">
      <c r="D3548" s="191"/>
    </row>
    <row r="3549" spans="4:4" x14ac:dyDescent="0.2">
      <c r="D3549" s="191"/>
    </row>
    <row r="3550" spans="4:4" x14ac:dyDescent="0.2">
      <c r="D3550" s="191"/>
    </row>
    <row r="3551" spans="4:4" x14ac:dyDescent="0.2">
      <c r="D3551" s="191"/>
    </row>
    <row r="3552" spans="4:4" x14ac:dyDescent="0.2">
      <c r="D3552" s="191"/>
    </row>
    <row r="3553" spans="4:4" x14ac:dyDescent="0.2">
      <c r="D3553" s="191"/>
    </row>
    <row r="3554" spans="4:4" x14ac:dyDescent="0.2">
      <c r="D3554" s="191"/>
    </row>
    <row r="3555" spans="4:4" x14ac:dyDescent="0.2">
      <c r="D3555" s="191"/>
    </row>
    <row r="3556" spans="4:4" x14ac:dyDescent="0.2">
      <c r="D3556" s="191"/>
    </row>
    <row r="3557" spans="4:4" x14ac:dyDescent="0.2">
      <c r="D3557" s="191"/>
    </row>
    <row r="3558" spans="4:4" x14ac:dyDescent="0.2">
      <c r="D3558" s="191"/>
    </row>
    <row r="3559" spans="4:4" x14ac:dyDescent="0.2">
      <c r="D3559" s="191"/>
    </row>
    <row r="3560" spans="4:4" x14ac:dyDescent="0.2">
      <c r="D3560" s="191"/>
    </row>
    <row r="3561" spans="4:4" x14ac:dyDescent="0.2">
      <c r="D3561" s="191"/>
    </row>
    <row r="3562" spans="4:4" x14ac:dyDescent="0.2">
      <c r="D3562" s="191"/>
    </row>
    <row r="3563" spans="4:4" x14ac:dyDescent="0.2">
      <c r="D3563" s="191"/>
    </row>
    <row r="3564" spans="4:4" x14ac:dyDescent="0.2">
      <c r="D3564" s="191"/>
    </row>
    <row r="3565" spans="4:4" x14ac:dyDescent="0.2">
      <c r="D3565" s="191"/>
    </row>
    <row r="3566" spans="4:4" x14ac:dyDescent="0.2">
      <c r="D3566" s="191"/>
    </row>
    <row r="3567" spans="4:4" x14ac:dyDescent="0.2">
      <c r="D3567" s="191"/>
    </row>
    <row r="3568" spans="4:4" x14ac:dyDescent="0.2">
      <c r="D3568" s="191"/>
    </row>
    <row r="3569" spans="4:4" x14ac:dyDescent="0.2">
      <c r="D3569" s="191"/>
    </row>
    <row r="3570" spans="4:4" x14ac:dyDescent="0.2">
      <c r="D3570" s="191"/>
    </row>
    <row r="3571" spans="4:4" x14ac:dyDescent="0.2">
      <c r="D3571" s="191"/>
    </row>
    <row r="3572" spans="4:4" x14ac:dyDescent="0.2">
      <c r="D3572" s="191"/>
    </row>
    <row r="3573" spans="4:4" x14ac:dyDescent="0.2">
      <c r="D3573" s="191"/>
    </row>
    <row r="3574" spans="4:4" x14ac:dyDescent="0.2">
      <c r="D3574" s="191"/>
    </row>
    <row r="3575" spans="4:4" x14ac:dyDescent="0.2">
      <c r="D3575" s="191"/>
    </row>
    <row r="3576" spans="4:4" x14ac:dyDescent="0.2">
      <c r="D3576" s="191"/>
    </row>
    <row r="3577" spans="4:4" x14ac:dyDescent="0.2">
      <c r="D3577" s="191"/>
    </row>
    <row r="3578" spans="4:4" x14ac:dyDescent="0.2">
      <c r="D3578" s="191"/>
    </row>
    <row r="3579" spans="4:4" x14ac:dyDescent="0.2">
      <c r="D3579" s="191"/>
    </row>
    <row r="3580" spans="4:4" x14ac:dyDescent="0.2">
      <c r="D3580" s="191"/>
    </row>
    <row r="3581" spans="4:4" x14ac:dyDescent="0.2">
      <c r="D3581" s="191"/>
    </row>
    <row r="3582" spans="4:4" x14ac:dyDescent="0.2">
      <c r="D3582" s="191"/>
    </row>
    <row r="3583" spans="4:4" x14ac:dyDescent="0.2">
      <c r="D3583" s="191"/>
    </row>
    <row r="3584" spans="4:4" x14ac:dyDescent="0.2">
      <c r="D3584" s="191"/>
    </row>
    <row r="3585" spans="4:4" x14ac:dyDescent="0.2">
      <c r="D3585" s="191"/>
    </row>
    <row r="3586" spans="4:4" x14ac:dyDescent="0.2">
      <c r="D3586" s="191"/>
    </row>
    <row r="3587" spans="4:4" x14ac:dyDescent="0.2">
      <c r="D3587" s="191"/>
    </row>
    <row r="3588" spans="4:4" x14ac:dyDescent="0.2">
      <c r="D3588" s="191"/>
    </row>
    <row r="3589" spans="4:4" x14ac:dyDescent="0.2">
      <c r="D3589" s="191"/>
    </row>
    <row r="3590" spans="4:4" x14ac:dyDescent="0.2">
      <c r="D3590" s="191"/>
    </row>
    <row r="3591" spans="4:4" x14ac:dyDescent="0.2">
      <c r="D3591" s="191"/>
    </row>
    <row r="3592" spans="4:4" x14ac:dyDescent="0.2">
      <c r="D3592" s="191"/>
    </row>
    <row r="3593" spans="4:4" x14ac:dyDescent="0.2">
      <c r="D3593" s="191"/>
    </row>
    <row r="3594" spans="4:4" x14ac:dyDescent="0.2">
      <c r="D3594" s="191"/>
    </row>
    <row r="3595" spans="4:4" x14ac:dyDescent="0.2">
      <c r="D3595" s="191"/>
    </row>
    <row r="3596" spans="4:4" x14ac:dyDescent="0.2">
      <c r="D3596" s="191"/>
    </row>
    <row r="3597" spans="4:4" x14ac:dyDescent="0.2">
      <c r="D3597" s="191"/>
    </row>
    <row r="3598" spans="4:4" x14ac:dyDescent="0.2">
      <c r="D3598" s="191"/>
    </row>
    <row r="3599" spans="4:4" x14ac:dyDescent="0.2">
      <c r="D3599" s="191"/>
    </row>
    <row r="3600" spans="4:4" x14ac:dyDescent="0.2">
      <c r="D3600" s="191"/>
    </row>
    <row r="3601" spans="4:4" x14ac:dyDescent="0.2">
      <c r="D3601" s="191"/>
    </row>
    <row r="3602" spans="4:4" x14ac:dyDescent="0.2">
      <c r="D3602" s="191"/>
    </row>
    <row r="3603" spans="4:4" x14ac:dyDescent="0.2">
      <c r="D3603" s="191"/>
    </row>
    <row r="3604" spans="4:4" x14ac:dyDescent="0.2">
      <c r="D3604" s="191"/>
    </row>
    <row r="3605" spans="4:4" x14ac:dyDescent="0.2">
      <c r="D3605" s="191"/>
    </row>
    <row r="3606" spans="4:4" x14ac:dyDescent="0.2">
      <c r="D3606" s="191"/>
    </row>
    <row r="3607" spans="4:4" x14ac:dyDescent="0.2">
      <c r="D3607" s="191"/>
    </row>
    <row r="3608" spans="4:4" x14ac:dyDescent="0.2">
      <c r="D3608" s="191"/>
    </row>
    <row r="3609" spans="4:4" x14ac:dyDescent="0.2">
      <c r="D3609" s="191"/>
    </row>
    <row r="3610" spans="4:4" x14ac:dyDescent="0.2">
      <c r="D3610" s="191"/>
    </row>
    <row r="3611" spans="4:4" x14ac:dyDescent="0.2">
      <c r="D3611" s="191"/>
    </row>
    <row r="3612" spans="4:4" x14ac:dyDescent="0.2">
      <c r="D3612" s="191"/>
    </row>
    <row r="3613" spans="4:4" x14ac:dyDescent="0.2">
      <c r="D3613" s="191"/>
    </row>
    <row r="3614" spans="4:4" x14ac:dyDescent="0.2">
      <c r="D3614" s="191"/>
    </row>
    <row r="3615" spans="4:4" x14ac:dyDescent="0.2">
      <c r="D3615" s="191"/>
    </row>
    <row r="3616" spans="4:4" x14ac:dyDescent="0.2">
      <c r="D3616" s="191"/>
    </row>
    <row r="3617" spans="4:4" x14ac:dyDescent="0.2">
      <c r="D3617" s="191"/>
    </row>
    <row r="3618" spans="4:4" x14ac:dyDescent="0.2">
      <c r="D3618" s="191"/>
    </row>
    <row r="3619" spans="4:4" x14ac:dyDescent="0.2">
      <c r="D3619" s="191"/>
    </row>
    <row r="3620" spans="4:4" x14ac:dyDescent="0.2">
      <c r="D3620" s="191"/>
    </row>
    <row r="3621" spans="4:4" x14ac:dyDescent="0.2">
      <c r="D3621" s="191"/>
    </row>
    <row r="3622" spans="4:4" x14ac:dyDescent="0.2">
      <c r="D3622" s="191"/>
    </row>
    <row r="3623" spans="4:4" x14ac:dyDescent="0.2">
      <c r="D3623" s="191"/>
    </row>
    <row r="3624" spans="4:4" x14ac:dyDescent="0.2">
      <c r="D3624" s="191"/>
    </row>
    <row r="3625" spans="4:4" x14ac:dyDescent="0.2">
      <c r="D3625" s="191"/>
    </row>
    <row r="3626" spans="4:4" x14ac:dyDescent="0.2">
      <c r="D3626" s="191"/>
    </row>
    <row r="3627" spans="4:4" x14ac:dyDescent="0.2">
      <c r="D3627" s="191"/>
    </row>
    <row r="3628" spans="4:4" x14ac:dyDescent="0.2">
      <c r="D3628" s="191"/>
    </row>
    <row r="3629" spans="4:4" x14ac:dyDescent="0.2">
      <c r="D3629" s="191"/>
    </row>
    <row r="3630" spans="4:4" x14ac:dyDescent="0.2">
      <c r="D3630" s="191"/>
    </row>
    <row r="3631" spans="4:4" x14ac:dyDescent="0.2">
      <c r="D3631" s="191"/>
    </row>
    <row r="3632" spans="4:4" x14ac:dyDescent="0.2">
      <c r="D3632" s="191"/>
    </row>
    <row r="3633" spans="4:4" x14ac:dyDescent="0.2">
      <c r="D3633" s="191"/>
    </row>
    <row r="3634" spans="4:4" x14ac:dyDescent="0.2">
      <c r="D3634" s="191"/>
    </row>
    <row r="3635" spans="4:4" x14ac:dyDescent="0.2">
      <c r="D3635" s="191"/>
    </row>
    <row r="3636" spans="4:4" x14ac:dyDescent="0.2">
      <c r="D3636" s="191"/>
    </row>
    <row r="3637" spans="4:4" x14ac:dyDescent="0.2">
      <c r="D3637" s="191"/>
    </row>
    <row r="3638" spans="4:4" x14ac:dyDescent="0.2">
      <c r="D3638" s="191"/>
    </row>
    <row r="3639" spans="4:4" x14ac:dyDescent="0.2">
      <c r="D3639" s="191"/>
    </row>
    <row r="3640" spans="4:4" x14ac:dyDescent="0.2">
      <c r="D3640" s="191"/>
    </row>
    <row r="3641" spans="4:4" x14ac:dyDescent="0.2">
      <c r="D3641" s="191"/>
    </row>
    <row r="3642" spans="4:4" x14ac:dyDescent="0.2">
      <c r="D3642" s="191"/>
    </row>
    <row r="3643" spans="4:4" x14ac:dyDescent="0.2">
      <c r="D3643" s="191"/>
    </row>
    <row r="3644" spans="4:4" x14ac:dyDescent="0.2">
      <c r="D3644" s="191"/>
    </row>
    <row r="3645" spans="4:4" x14ac:dyDescent="0.2">
      <c r="D3645" s="191"/>
    </row>
    <row r="3646" spans="4:4" x14ac:dyDescent="0.2">
      <c r="D3646" s="191"/>
    </row>
    <row r="3647" spans="4:4" x14ac:dyDescent="0.2">
      <c r="D3647" s="191"/>
    </row>
    <row r="3648" spans="4:4" x14ac:dyDescent="0.2">
      <c r="D3648" s="191"/>
    </row>
    <row r="3649" spans="4:4" x14ac:dyDescent="0.2">
      <c r="D3649" s="191"/>
    </row>
    <row r="3650" spans="4:4" x14ac:dyDescent="0.2">
      <c r="D3650" s="191"/>
    </row>
    <row r="3651" spans="4:4" x14ac:dyDescent="0.2">
      <c r="D3651" s="191"/>
    </row>
    <row r="3652" spans="4:4" x14ac:dyDescent="0.2">
      <c r="D3652" s="191"/>
    </row>
    <row r="3653" spans="4:4" x14ac:dyDescent="0.2">
      <c r="D3653" s="191"/>
    </row>
    <row r="3654" spans="4:4" x14ac:dyDescent="0.2">
      <c r="D3654" s="191"/>
    </row>
    <row r="3655" spans="4:4" x14ac:dyDescent="0.2">
      <c r="D3655" s="191"/>
    </row>
    <row r="3656" spans="4:4" x14ac:dyDescent="0.2">
      <c r="D3656" s="191"/>
    </row>
    <row r="3657" spans="4:4" x14ac:dyDescent="0.2">
      <c r="D3657" s="191"/>
    </row>
    <row r="3658" spans="4:4" x14ac:dyDescent="0.2">
      <c r="D3658" s="191"/>
    </row>
    <row r="3659" spans="4:4" x14ac:dyDescent="0.2">
      <c r="D3659" s="191"/>
    </row>
    <row r="3660" spans="4:4" x14ac:dyDescent="0.2">
      <c r="D3660" s="191"/>
    </row>
    <row r="3661" spans="4:4" x14ac:dyDescent="0.2">
      <c r="D3661" s="191"/>
    </row>
    <row r="3662" spans="4:4" x14ac:dyDescent="0.2">
      <c r="D3662" s="191"/>
    </row>
    <row r="3663" spans="4:4" x14ac:dyDescent="0.2">
      <c r="D3663" s="191"/>
    </row>
    <row r="3664" spans="4:4" x14ac:dyDescent="0.2">
      <c r="D3664" s="191"/>
    </row>
    <row r="3665" spans="4:4" x14ac:dyDescent="0.2">
      <c r="D3665" s="191"/>
    </row>
    <row r="3666" spans="4:4" x14ac:dyDescent="0.2">
      <c r="D3666" s="191"/>
    </row>
    <row r="3667" spans="4:4" x14ac:dyDescent="0.2">
      <c r="D3667" s="191"/>
    </row>
    <row r="3668" spans="4:4" x14ac:dyDescent="0.2">
      <c r="D3668" s="191"/>
    </row>
    <row r="3669" spans="4:4" x14ac:dyDescent="0.2">
      <c r="D3669" s="191"/>
    </row>
    <row r="3670" spans="4:4" x14ac:dyDescent="0.2">
      <c r="D3670" s="191"/>
    </row>
    <row r="3671" spans="4:4" x14ac:dyDescent="0.2">
      <c r="D3671" s="191"/>
    </row>
    <row r="3672" spans="4:4" x14ac:dyDescent="0.2">
      <c r="D3672" s="191"/>
    </row>
    <row r="3673" spans="4:4" x14ac:dyDescent="0.2">
      <c r="D3673" s="191"/>
    </row>
    <row r="3674" spans="4:4" x14ac:dyDescent="0.2">
      <c r="D3674" s="191"/>
    </row>
    <row r="3675" spans="4:4" x14ac:dyDescent="0.2">
      <c r="D3675" s="191"/>
    </row>
    <row r="3676" spans="4:4" x14ac:dyDescent="0.2">
      <c r="D3676" s="191"/>
    </row>
    <row r="3677" spans="4:4" x14ac:dyDescent="0.2">
      <c r="D3677" s="191"/>
    </row>
    <row r="3678" spans="4:4" x14ac:dyDescent="0.2">
      <c r="D3678" s="191"/>
    </row>
    <row r="3679" spans="4:4" x14ac:dyDescent="0.2">
      <c r="D3679" s="191"/>
    </row>
    <row r="3680" spans="4:4" x14ac:dyDescent="0.2">
      <c r="D3680" s="191"/>
    </row>
    <row r="3681" spans="4:4" x14ac:dyDescent="0.2">
      <c r="D3681" s="191"/>
    </row>
    <row r="3682" spans="4:4" x14ac:dyDescent="0.2">
      <c r="D3682" s="191"/>
    </row>
    <row r="3683" spans="4:4" x14ac:dyDescent="0.2">
      <c r="D3683" s="191"/>
    </row>
    <row r="3684" spans="4:4" x14ac:dyDescent="0.2">
      <c r="D3684" s="191"/>
    </row>
    <row r="3685" spans="4:4" x14ac:dyDescent="0.2">
      <c r="D3685" s="191"/>
    </row>
    <row r="3686" spans="4:4" x14ac:dyDescent="0.2">
      <c r="D3686" s="191"/>
    </row>
    <row r="3687" spans="4:4" x14ac:dyDescent="0.2">
      <c r="D3687" s="191"/>
    </row>
    <row r="3688" spans="4:4" x14ac:dyDescent="0.2">
      <c r="D3688" s="191"/>
    </row>
    <row r="3689" spans="4:4" x14ac:dyDescent="0.2">
      <c r="D3689" s="191"/>
    </row>
    <row r="3690" spans="4:4" x14ac:dyDescent="0.2">
      <c r="D3690" s="191"/>
    </row>
    <row r="3691" spans="4:4" x14ac:dyDescent="0.2">
      <c r="D3691" s="191"/>
    </row>
    <row r="3692" spans="4:4" x14ac:dyDescent="0.2">
      <c r="D3692" s="191"/>
    </row>
    <row r="3693" spans="4:4" x14ac:dyDescent="0.2">
      <c r="D3693" s="191"/>
    </row>
    <row r="3694" spans="4:4" x14ac:dyDescent="0.2">
      <c r="D3694" s="191"/>
    </row>
    <row r="3695" spans="4:4" x14ac:dyDescent="0.2">
      <c r="D3695" s="191"/>
    </row>
    <row r="3696" spans="4:4" x14ac:dyDescent="0.2">
      <c r="D3696" s="191"/>
    </row>
    <row r="3697" spans="4:4" x14ac:dyDescent="0.2">
      <c r="D3697" s="191"/>
    </row>
    <row r="3698" spans="4:4" x14ac:dyDescent="0.2">
      <c r="D3698" s="191"/>
    </row>
    <row r="3699" spans="4:4" x14ac:dyDescent="0.2">
      <c r="D3699" s="191"/>
    </row>
    <row r="3700" spans="4:4" x14ac:dyDescent="0.2">
      <c r="D3700" s="191"/>
    </row>
    <row r="3701" spans="4:4" x14ac:dyDescent="0.2">
      <c r="D3701" s="191"/>
    </row>
    <row r="3702" spans="4:4" x14ac:dyDescent="0.2">
      <c r="D3702" s="191"/>
    </row>
    <row r="3703" spans="4:4" x14ac:dyDescent="0.2">
      <c r="D3703" s="191"/>
    </row>
    <row r="3704" spans="4:4" x14ac:dyDescent="0.2">
      <c r="D3704" s="191"/>
    </row>
    <row r="3705" spans="4:4" x14ac:dyDescent="0.2">
      <c r="D3705" s="191"/>
    </row>
    <row r="3706" spans="4:4" x14ac:dyDescent="0.2">
      <c r="D3706" s="191"/>
    </row>
    <row r="3707" spans="4:4" x14ac:dyDescent="0.2">
      <c r="D3707" s="191"/>
    </row>
    <row r="3708" spans="4:4" x14ac:dyDescent="0.2">
      <c r="D3708" s="191"/>
    </row>
    <row r="3709" spans="4:4" x14ac:dyDescent="0.2">
      <c r="D3709" s="191"/>
    </row>
    <row r="3710" spans="4:4" x14ac:dyDescent="0.2">
      <c r="D3710" s="191"/>
    </row>
    <row r="3711" spans="4:4" x14ac:dyDescent="0.2">
      <c r="D3711" s="191"/>
    </row>
    <row r="3712" spans="4:4" x14ac:dyDescent="0.2">
      <c r="D3712" s="191"/>
    </row>
    <row r="3713" spans="4:4" x14ac:dyDescent="0.2">
      <c r="D3713" s="191"/>
    </row>
    <row r="3714" spans="4:4" x14ac:dyDescent="0.2">
      <c r="D3714" s="191"/>
    </row>
    <row r="3715" spans="4:4" x14ac:dyDescent="0.2">
      <c r="D3715" s="191"/>
    </row>
    <row r="3716" spans="4:4" x14ac:dyDescent="0.2">
      <c r="D3716" s="191"/>
    </row>
    <row r="3717" spans="4:4" x14ac:dyDescent="0.2">
      <c r="D3717" s="191"/>
    </row>
    <row r="3718" spans="4:4" x14ac:dyDescent="0.2">
      <c r="D3718" s="191"/>
    </row>
    <row r="3719" spans="4:4" x14ac:dyDescent="0.2">
      <c r="D3719" s="191"/>
    </row>
    <row r="3720" spans="4:4" x14ac:dyDescent="0.2">
      <c r="D3720" s="191"/>
    </row>
    <row r="3721" spans="4:4" x14ac:dyDescent="0.2">
      <c r="D3721" s="191"/>
    </row>
    <row r="3722" spans="4:4" x14ac:dyDescent="0.2">
      <c r="D3722" s="191"/>
    </row>
    <row r="3723" spans="4:4" x14ac:dyDescent="0.2">
      <c r="D3723" s="191"/>
    </row>
    <row r="3724" spans="4:4" x14ac:dyDescent="0.2">
      <c r="D3724" s="191"/>
    </row>
    <row r="3725" spans="4:4" x14ac:dyDescent="0.2">
      <c r="D3725" s="191"/>
    </row>
    <row r="3726" spans="4:4" x14ac:dyDescent="0.2">
      <c r="D3726" s="191"/>
    </row>
    <row r="3727" spans="4:4" x14ac:dyDescent="0.2">
      <c r="D3727" s="191"/>
    </row>
    <row r="3728" spans="4:4" x14ac:dyDescent="0.2">
      <c r="D3728" s="191"/>
    </row>
    <row r="3729" spans="4:4" x14ac:dyDescent="0.2">
      <c r="D3729" s="191"/>
    </row>
    <row r="3730" spans="4:4" x14ac:dyDescent="0.2">
      <c r="D3730" s="191"/>
    </row>
    <row r="3731" spans="4:4" x14ac:dyDescent="0.2">
      <c r="D3731" s="191"/>
    </row>
    <row r="3732" spans="4:4" x14ac:dyDescent="0.2">
      <c r="D3732" s="191"/>
    </row>
    <row r="3733" spans="4:4" x14ac:dyDescent="0.2">
      <c r="D3733" s="191"/>
    </row>
    <row r="3734" spans="4:4" x14ac:dyDescent="0.2">
      <c r="D3734" s="191"/>
    </row>
    <row r="3735" spans="4:4" x14ac:dyDescent="0.2">
      <c r="D3735" s="191"/>
    </row>
    <row r="3736" spans="4:4" x14ac:dyDescent="0.2">
      <c r="D3736" s="191"/>
    </row>
    <row r="3737" spans="4:4" x14ac:dyDescent="0.2">
      <c r="D3737" s="191"/>
    </row>
    <row r="3738" spans="4:4" x14ac:dyDescent="0.2">
      <c r="D3738" s="191"/>
    </row>
    <row r="3739" spans="4:4" x14ac:dyDescent="0.2">
      <c r="D3739" s="191"/>
    </row>
    <row r="3740" spans="4:4" x14ac:dyDescent="0.2">
      <c r="D3740" s="191"/>
    </row>
    <row r="3741" spans="4:4" x14ac:dyDescent="0.2">
      <c r="D3741" s="191"/>
    </row>
    <row r="3742" spans="4:4" x14ac:dyDescent="0.2">
      <c r="D3742" s="191"/>
    </row>
    <row r="3743" spans="4:4" x14ac:dyDescent="0.2">
      <c r="D3743" s="191"/>
    </row>
    <row r="3744" spans="4:4" x14ac:dyDescent="0.2">
      <c r="D3744" s="191"/>
    </row>
    <row r="3745" spans="4:4" x14ac:dyDescent="0.2">
      <c r="D3745" s="191"/>
    </row>
    <row r="3746" spans="4:4" x14ac:dyDescent="0.2">
      <c r="D3746" s="191"/>
    </row>
    <row r="3747" spans="4:4" x14ac:dyDescent="0.2">
      <c r="D3747" s="191"/>
    </row>
    <row r="3748" spans="4:4" x14ac:dyDescent="0.2">
      <c r="D3748" s="191"/>
    </row>
    <row r="3749" spans="4:4" x14ac:dyDescent="0.2">
      <c r="D3749" s="191"/>
    </row>
    <row r="3750" spans="4:4" x14ac:dyDescent="0.2">
      <c r="D3750" s="191"/>
    </row>
    <row r="3751" spans="4:4" x14ac:dyDescent="0.2">
      <c r="D3751" s="191"/>
    </row>
    <row r="3752" spans="4:4" x14ac:dyDescent="0.2">
      <c r="D3752" s="191"/>
    </row>
    <row r="3753" spans="4:4" x14ac:dyDescent="0.2">
      <c r="D3753" s="191"/>
    </row>
    <row r="3754" spans="4:4" x14ac:dyDescent="0.2">
      <c r="D3754" s="191"/>
    </row>
    <row r="3755" spans="4:4" x14ac:dyDescent="0.2">
      <c r="D3755" s="191"/>
    </row>
    <row r="3756" spans="4:4" x14ac:dyDescent="0.2">
      <c r="D3756" s="191"/>
    </row>
    <row r="3757" spans="4:4" x14ac:dyDescent="0.2">
      <c r="D3757" s="191"/>
    </row>
    <row r="3758" spans="4:4" x14ac:dyDescent="0.2">
      <c r="D3758" s="191"/>
    </row>
    <row r="3759" spans="4:4" x14ac:dyDescent="0.2">
      <c r="D3759" s="191"/>
    </row>
    <row r="3760" spans="4:4" x14ac:dyDescent="0.2">
      <c r="D3760" s="191"/>
    </row>
    <row r="3761" spans="4:4" x14ac:dyDescent="0.2">
      <c r="D3761" s="191"/>
    </row>
    <row r="3762" spans="4:4" x14ac:dyDescent="0.2">
      <c r="D3762" s="191"/>
    </row>
    <row r="3763" spans="4:4" x14ac:dyDescent="0.2">
      <c r="D3763" s="191"/>
    </row>
    <row r="3764" spans="4:4" x14ac:dyDescent="0.2">
      <c r="D3764" s="191"/>
    </row>
    <row r="3765" spans="4:4" x14ac:dyDescent="0.2">
      <c r="D3765" s="191"/>
    </row>
    <row r="3766" spans="4:4" x14ac:dyDescent="0.2">
      <c r="D3766" s="191"/>
    </row>
    <row r="3767" spans="4:4" x14ac:dyDescent="0.2">
      <c r="D3767" s="191"/>
    </row>
    <row r="3768" spans="4:4" x14ac:dyDescent="0.2">
      <c r="D3768" s="191"/>
    </row>
    <row r="3769" spans="4:4" x14ac:dyDescent="0.2">
      <c r="D3769" s="191"/>
    </row>
    <row r="3770" spans="4:4" x14ac:dyDescent="0.2">
      <c r="D3770" s="191"/>
    </row>
    <row r="3771" spans="4:4" x14ac:dyDescent="0.2">
      <c r="D3771" s="191"/>
    </row>
    <row r="3772" spans="4:4" x14ac:dyDescent="0.2">
      <c r="D3772" s="191"/>
    </row>
    <row r="3773" spans="4:4" x14ac:dyDescent="0.2">
      <c r="D3773" s="191"/>
    </row>
    <row r="3774" spans="4:4" x14ac:dyDescent="0.2">
      <c r="D3774" s="191"/>
    </row>
    <row r="3775" spans="4:4" x14ac:dyDescent="0.2">
      <c r="D3775" s="191"/>
    </row>
    <row r="3776" spans="4:4" x14ac:dyDescent="0.2">
      <c r="D3776" s="191"/>
    </row>
    <row r="3777" spans="4:4" x14ac:dyDescent="0.2">
      <c r="D3777" s="191"/>
    </row>
    <row r="3778" spans="4:4" x14ac:dyDescent="0.2">
      <c r="D3778" s="191"/>
    </row>
    <row r="3779" spans="4:4" x14ac:dyDescent="0.2">
      <c r="D3779" s="191"/>
    </row>
    <row r="3780" spans="4:4" x14ac:dyDescent="0.2">
      <c r="D3780" s="191"/>
    </row>
    <row r="3781" spans="4:4" x14ac:dyDescent="0.2">
      <c r="D3781" s="191"/>
    </row>
    <row r="3782" spans="4:4" x14ac:dyDescent="0.2">
      <c r="D3782" s="191"/>
    </row>
    <row r="3783" spans="4:4" x14ac:dyDescent="0.2">
      <c r="D3783" s="191"/>
    </row>
    <row r="3784" spans="4:4" x14ac:dyDescent="0.2">
      <c r="D3784" s="191"/>
    </row>
    <row r="3785" spans="4:4" x14ac:dyDescent="0.2">
      <c r="D3785" s="191"/>
    </row>
    <row r="3786" spans="4:4" x14ac:dyDescent="0.2">
      <c r="D3786" s="191"/>
    </row>
    <row r="3787" spans="4:4" x14ac:dyDescent="0.2">
      <c r="D3787" s="191"/>
    </row>
    <row r="3788" spans="4:4" x14ac:dyDescent="0.2">
      <c r="D3788" s="191"/>
    </row>
    <row r="3789" spans="4:4" x14ac:dyDescent="0.2">
      <c r="D3789" s="191"/>
    </row>
    <row r="3790" spans="4:4" x14ac:dyDescent="0.2">
      <c r="D3790" s="191"/>
    </row>
    <row r="3791" spans="4:4" x14ac:dyDescent="0.2">
      <c r="D3791" s="191"/>
    </row>
    <row r="3792" spans="4:4" x14ac:dyDescent="0.2">
      <c r="D3792" s="191"/>
    </row>
    <row r="3793" spans="4:4" x14ac:dyDescent="0.2">
      <c r="D3793" s="191"/>
    </row>
    <row r="3794" spans="4:4" x14ac:dyDescent="0.2">
      <c r="D3794" s="191"/>
    </row>
    <row r="3795" spans="4:4" x14ac:dyDescent="0.2">
      <c r="D3795" s="191"/>
    </row>
    <row r="3796" spans="4:4" x14ac:dyDescent="0.2">
      <c r="D3796" s="191"/>
    </row>
    <row r="3797" spans="4:4" x14ac:dyDescent="0.2">
      <c r="D3797" s="191"/>
    </row>
    <row r="3798" spans="4:4" x14ac:dyDescent="0.2">
      <c r="D3798" s="191"/>
    </row>
    <row r="3799" spans="4:4" x14ac:dyDescent="0.2">
      <c r="D3799" s="191"/>
    </row>
    <row r="3800" spans="4:4" x14ac:dyDescent="0.2">
      <c r="D3800" s="191"/>
    </row>
    <row r="3801" spans="4:4" x14ac:dyDescent="0.2">
      <c r="D3801" s="191"/>
    </row>
    <row r="3802" spans="4:4" x14ac:dyDescent="0.2">
      <c r="D3802" s="191"/>
    </row>
    <row r="3803" spans="4:4" x14ac:dyDescent="0.2">
      <c r="D3803" s="191"/>
    </row>
    <row r="3804" spans="4:4" x14ac:dyDescent="0.2">
      <c r="D3804" s="191"/>
    </row>
    <row r="3805" spans="4:4" x14ac:dyDescent="0.2">
      <c r="D3805" s="191"/>
    </row>
    <row r="3806" spans="4:4" x14ac:dyDescent="0.2">
      <c r="D3806" s="191"/>
    </row>
    <row r="3807" spans="4:4" x14ac:dyDescent="0.2">
      <c r="D3807" s="191"/>
    </row>
    <row r="3808" spans="4:4" x14ac:dyDescent="0.2">
      <c r="D3808" s="191"/>
    </row>
    <row r="3809" spans="4:4" x14ac:dyDescent="0.2">
      <c r="D3809" s="191"/>
    </row>
    <row r="3810" spans="4:4" x14ac:dyDescent="0.2">
      <c r="D3810" s="191"/>
    </row>
    <row r="3811" spans="4:4" x14ac:dyDescent="0.2">
      <c r="D3811" s="191"/>
    </row>
    <row r="3812" spans="4:4" x14ac:dyDescent="0.2">
      <c r="D3812" s="191"/>
    </row>
    <row r="3813" spans="4:4" x14ac:dyDescent="0.2">
      <c r="D3813" s="191"/>
    </row>
    <row r="3814" spans="4:4" x14ac:dyDescent="0.2">
      <c r="D3814" s="191"/>
    </row>
    <row r="3815" spans="4:4" x14ac:dyDescent="0.2">
      <c r="D3815" s="191"/>
    </row>
    <row r="3816" spans="4:4" x14ac:dyDescent="0.2">
      <c r="D3816" s="191"/>
    </row>
    <row r="3817" spans="4:4" x14ac:dyDescent="0.2">
      <c r="D3817" s="191"/>
    </row>
    <row r="3818" spans="4:4" x14ac:dyDescent="0.2">
      <c r="D3818" s="191"/>
    </row>
    <row r="3819" spans="4:4" x14ac:dyDescent="0.2">
      <c r="D3819" s="191"/>
    </row>
    <row r="3820" spans="4:4" x14ac:dyDescent="0.2">
      <c r="D3820" s="191"/>
    </row>
    <row r="3821" spans="4:4" x14ac:dyDescent="0.2">
      <c r="D3821" s="191"/>
    </row>
    <row r="3822" spans="4:4" x14ac:dyDescent="0.2">
      <c r="D3822" s="191"/>
    </row>
    <row r="3823" spans="4:4" x14ac:dyDescent="0.2">
      <c r="D3823" s="191"/>
    </row>
    <row r="3824" spans="4:4" x14ac:dyDescent="0.2">
      <c r="D3824" s="191"/>
    </row>
    <row r="3825" spans="4:4" x14ac:dyDescent="0.2">
      <c r="D3825" s="191"/>
    </row>
    <row r="3826" spans="4:4" x14ac:dyDescent="0.2">
      <c r="D3826" s="191"/>
    </row>
    <row r="3827" spans="4:4" x14ac:dyDescent="0.2">
      <c r="D3827" s="191"/>
    </row>
    <row r="3828" spans="4:4" x14ac:dyDescent="0.2">
      <c r="D3828" s="191"/>
    </row>
    <row r="3829" spans="4:4" x14ac:dyDescent="0.2">
      <c r="D3829" s="191"/>
    </row>
    <row r="3830" spans="4:4" x14ac:dyDescent="0.2">
      <c r="D3830" s="191"/>
    </row>
    <row r="3831" spans="4:4" x14ac:dyDescent="0.2">
      <c r="D3831" s="191"/>
    </row>
    <row r="3832" spans="4:4" x14ac:dyDescent="0.2">
      <c r="D3832" s="191"/>
    </row>
    <row r="3833" spans="4:4" x14ac:dyDescent="0.2">
      <c r="D3833" s="191"/>
    </row>
    <row r="3834" spans="4:4" x14ac:dyDescent="0.2">
      <c r="D3834" s="191"/>
    </row>
    <row r="3835" spans="4:4" x14ac:dyDescent="0.2">
      <c r="D3835" s="191"/>
    </row>
    <row r="3836" spans="4:4" x14ac:dyDescent="0.2">
      <c r="D3836" s="191"/>
    </row>
    <row r="3837" spans="4:4" x14ac:dyDescent="0.2">
      <c r="D3837" s="191"/>
    </row>
    <row r="3838" spans="4:4" x14ac:dyDescent="0.2">
      <c r="D3838" s="191"/>
    </row>
    <row r="3839" spans="4:4" x14ac:dyDescent="0.2">
      <c r="D3839" s="191"/>
    </row>
    <row r="3840" spans="4:4" x14ac:dyDescent="0.2">
      <c r="D3840" s="191"/>
    </row>
    <row r="3841" spans="4:4" x14ac:dyDescent="0.2">
      <c r="D3841" s="191"/>
    </row>
    <row r="3842" spans="4:4" x14ac:dyDescent="0.2">
      <c r="D3842" s="191"/>
    </row>
    <row r="3843" spans="4:4" x14ac:dyDescent="0.2">
      <c r="D3843" s="191"/>
    </row>
    <row r="3844" spans="4:4" x14ac:dyDescent="0.2">
      <c r="D3844" s="191"/>
    </row>
    <row r="3845" spans="4:4" x14ac:dyDescent="0.2">
      <c r="D3845" s="191"/>
    </row>
    <row r="3846" spans="4:4" x14ac:dyDescent="0.2">
      <c r="D3846" s="191"/>
    </row>
    <row r="3847" spans="4:4" x14ac:dyDescent="0.2">
      <c r="D3847" s="191"/>
    </row>
    <row r="3848" spans="4:4" x14ac:dyDescent="0.2">
      <c r="D3848" s="191"/>
    </row>
    <row r="3849" spans="4:4" x14ac:dyDescent="0.2">
      <c r="D3849" s="191"/>
    </row>
    <row r="3850" spans="4:4" x14ac:dyDescent="0.2">
      <c r="D3850" s="191"/>
    </row>
    <row r="3851" spans="4:4" x14ac:dyDescent="0.2">
      <c r="D3851" s="191"/>
    </row>
    <row r="3852" spans="4:4" x14ac:dyDescent="0.2">
      <c r="D3852" s="191"/>
    </row>
    <row r="3853" spans="4:4" x14ac:dyDescent="0.2">
      <c r="D3853" s="191"/>
    </row>
    <row r="3854" spans="4:4" x14ac:dyDescent="0.2">
      <c r="D3854" s="191"/>
    </row>
    <row r="3855" spans="4:4" x14ac:dyDescent="0.2">
      <c r="D3855" s="191"/>
    </row>
    <row r="3856" spans="4:4" x14ac:dyDescent="0.2">
      <c r="D3856" s="191"/>
    </row>
    <row r="3857" spans="4:4" x14ac:dyDescent="0.2">
      <c r="D3857" s="191"/>
    </row>
    <row r="3858" spans="4:4" x14ac:dyDescent="0.2">
      <c r="D3858" s="191"/>
    </row>
    <row r="3859" spans="4:4" x14ac:dyDescent="0.2">
      <c r="D3859" s="191"/>
    </row>
    <row r="3860" spans="4:4" x14ac:dyDescent="0.2">
      <c r="D3860" s="191"/>
    </row>
    <row r="3861" spans="4:4" x14ac:dyDescent="0.2">
      <c r="D3861" s="191"/>
    </row>
    <row r="3862" spans="4:4" x14ac:dyDescent="0.2">
      <c r="D3862" s="191"/>
    </row>
    <row r="3863" spans="4:4" x14ac:dyDescent="0.2">
      <c r="D3863" s="191"/>
    </row>
    <row r="3864" spans="4:4" x14ac:dyDescent="0.2">
      <c r="D3864" s="191"/>
    </row>
    <row r="3865" spans="4:4" x14ac:dyDescent="0.2">
      <c r="D3865" s="191"/>
    </row>
    <row r="3866" spans="4:4" x14ac:dyDescent="0.2">
      <c r="D3866" s="191"/>
    </row>
    <row r="3867" spans="4:4" x14ac:dyDescent="0.2">
      <c r="D3867" s="191"/>
    </row>
    <row r="3868" spans="4:4" x14ac:dyDescent="0.2">
      <c r="D3868" s="191"/>
    </row>
    <row r="3869" spans="4:4" x14ac:dyDescent="0.2">
      <c r="D3869" s="191"/>
    </row>
    <row r="3870" spans="4:4" x14ac:dyDescent="0.2">
      <c r="D3870" s="191"/>
    </row>
    <row r="3871" spans="4:4" x14ac:dyDescent="0.2">
      <c r="D3871" s="191"/>
    </row>
    <row r="3872" spans="4:4" x14ac:dyDescent="0.2">
      <c r="D3872" s="191"/>
    </row>
    <row r="3873" spans="4:4" x14ac:dyDescent="0.2">
      <c r="D3873" s="191"/>
    </row>
    <row r="3874" spans="4:4" x14ac:dyDescent="0.2">
      <c r="D3874" s="191"/>
    </row>
    <row r="3875" spans="4:4" x14ac:dyDescent="0.2">
      <c r="D3875" s="191"/>
    </row>
    <row r="3876" spans="4:4" x14ac:dyDescent="0.2">
      <c r="D3876" s="191"/>
    </row>
    <row r="3877" spans="4:4" x14ac:dyDescent="0.2">
      <c r="D3877" s="191"/>
    </row>
    <row r="3878" spans="4:4" x14ac:dyDescent="0.2">
      <c r="D3878" s="191"/>
    </row>
    <row r="3879" spans="4:4" x14ac:dyDescent="0.2">
      <c r="D3879" s="191"/>
    </row>
    <row r="3880" spans="4:4" x14ac:dyDescent="0.2">
      <c r="D3880" s="191"/>
    </row>
    <row r="3881" spans="4:4" x14ac:dyDescent="0.2">
      <c r="D3881" s="191"/>
    </row>
    <row r="3882" spans="4:4" x14ac:dyDescent="0.2">
      <c r="D3882" s="191"/>
    </row>
    <row r="3883" spans="4:4" x14ac:dyDescent="0.2">
      <c r="D3883" s="191"/>
    </row>
    <row r="3884" spans="4:4" x14ac:dyDescent="0.2">
      <c r="D3884" s="191"/>
    </row>
    <row r="3885" spans="4:4" x14ac:dyDescent="0.2">
      <c r="D3885" s="191"/>
    </row>
    <row r="3886" spans="4:4" x14ac:dyDescent="0.2">
      <c r="D3886" s="191"/>
    </row>
    <row r="3887" spans="4:4" x14ac:dyDescent="0.2">
      <c r="D3887" s="191"/>
    </row>
    <row r="3888" spans="4:4" x14ac:dyDescent="0.2">
      <c r="D3888" s="191"/>
    </row>
    <row r="3889" spans="4:4" x14ac:dyDescent="0.2">
      <c r="D3889" s="191"/>
    </row>
    <row r="3890" spans="4:4" x14ac:dyDescent="0.2">
      <c r="D3890" s="191"/>
    </row>
    <row r="3891" spans="4:4" x14ac:dyDescent="0.2">
      <c r="D3891" s="191"/>
    </row>
    <row r="3892" spans="4:4" x14ac:dyDescent="0.2">
      <c r="D3892" s="191"/>
    </row>
    <row r="3893" spans="4:4" x14ac:dyDescent="0.2">
      <c r="D3893" s="191"/>
    </row>
    <row r="3894" spans="4:4" x14ac:dyDescent="0.2">
      <c r="D3894" s="191"/>
    </row>
    <row r="3895" spans="4:4" x14ac:dyDescent="0.2">
      <c r="D3895" s="191"/>
    </row>
    <row r="3896" spans="4:4" x14ac:dyDescent="0.2">
      <c r="D3896" s="191"/>
    </row>
    <row r="3897" spans="4:4" x14ac:dyDescent="0.2">
      <c r="D3897" s="191"/>
    </row>
    <row r="3898" spans="4:4" x14ac:dyDescent="0.2">
      <c r="D3898" s="191"/>
    </row>
    <row r="3899" spans="4:4" x14ac:dyDescent="0.2">
      <c r="D3899" s="191"/>
    </row>
    <row r="3900" spans="4:4" x14ac:dyDescent="0.2">
      <c r="D3900" s="191"/>
    </row>
    <row r="3901" spans="4:4" x14ac:dyDescent="0.2">
      <c r="D3901" s="191"/>
    </row>
    <row r="3902" spans="4:4" x14ac:dyDescent="0.2">
      <c r="D3902" s="191"/>
    </row>
    <row r="3903" spans="4:4" x14ac:dyDescent="0.2">
      <c r="D3903" s="191"/>
    </row>
    <row r="3904" spans="4:4" x14ac:dyDescent="0.2">
      <c r="D3904" s="191"/>
    </row>
    <row r="3905" spans="4:4" x14ac:dyDescent="0.2">
      <c r="D3905" s="191"/>
    </row>
    <row r="3906" spans="4:4" x14ac:dyDescent="0.2">
      <c r="D3906" s="191"/>
    </row>
    <row r="3907" spans="4:4" x14ac:dyDescent="0.2">
      <c r="D3907" s="191"/>
    </row>
    <row r="3908" spans="4:4" x14ac:dyDescent="0.2">
      <c r="D3908" s="191"/>
    </row>
    <row r="3909" spans="4:4" x14ac:dyDescent="0.2">
      <c r="D3909" s="191"/>
    </row>
    <row r="3910" spans="4:4" x14ac:dyDescent="0.2">
      <c r="D3910" s="191"/>
    </row>
    <row r="3911" spans="4:4" x14ac:dyDescent="0.2">
      <c r="D3911" s="191"/>
    </row>
    <row r="3912" spans="4:4" x14ac:dyDescent="0.2">
      <c r="D3912" s="191"/>
    </row>
    <row r="3913" spans="4:4" x14ac:dyDescent="0.2">
      <c r="D3913" s="191"/>
    </row>
    <row r="3914" spans="4:4" x14ac:dyDescent="0.2">
      <c r="D3914" s="191"/>
    </row>
    <row r="3915" spans="4:4" x14ac:dyDescent="0.2">
      <c r="D3915" s="191"/>
    </row>
    <row r="3916" spans="4:4" x14ac:dyDescent="0.2">
      <c r="D3916" s="191"/>
    </row>
    <row r="3917" spans="4:4" x14ac:dyDescent="0.2">
      <c r="D3917" s="191"/>
    </row>
    <row r="3918" spans="4:4" x14ac:dyDescent="0.2">
      <c r="D3918" s="191"/>
    </row>
    <row r="3919" spans="4:4" x14ac:dyDescent="0.2">
      <c r="D3919" s="191"/>
    </row>
    <row r="3920" spans="4:4" x14ac:dyDescent="0.2">
      <c r="D3920" s="191"/>
    </row>
    <row r="3921" spans="4:4" x14ac:dyDescent="0.2">
      <c r="D3921" s="191"/>
    </row>
    <row r="3922" spans="4:4" x14ac:dyDescent="0.2">
      <c r="D3922" s="191"/>
    </row>
    <row r="3923" spans="4:4" x14ac:dyDescent="0.2">
      <c r="D3923" s="191"/>
    </row>
    <row r="3924" spans="4:4" x14ac:dyDescent="0.2">
      <c r="D3924" s="191"/>
    </row>
    <row r="3925" spans="4:4" x14ac:dyDescent="0.2">
      <c r="D3925" s="191"/>
    </row>
    <row r="3926" spans="4:4" x14ac:dyDescent="0.2">
      <c r="D3926" s="191"/>
    </row>
    <row r="3927" spans="4:4" x14ac:dyDescent="0.2">
      <c r="D3927" s="191"/>
    </row>
    <row r="3928" spans="4:4" x14ac:dyDescent="0.2">
      <c r="D3928" s="191"/>
    </row>
    <row r="3929" spans="4:4" x14ac:dyDescent="0.2">
      <c r="D3929" s="191"/>
    </row>
    <row r="3930" spans="4:4" x14ac:dyDescent="0.2">
      <c r="D3930" s="191"/>
    </row>
    <row r="3931" spans="4:4" x14ac:dyDescent="0.2">
      <c r="D3931" s="191"/>
    </row>
    <row r="3932" spans="4:4" x14ac:dyDescent="0.2">
      <c r="D3932" s="191"/>
    </row>
    <row r="3933" spans="4:4" x14ac:dyDescent="0.2">
      <c r="D3933" s="191"/>
    </row>
    <row r="3934" spans="4:4" x14ac:dyDescent="0.2">
      <c r="D3934" s="191"/>
    </row>
    <row r="3935" spans="4:4" x14ac:dyDescent="0.2">
      <c r="D3935" s="191"/>
    </row>
    <row r="3936" spans="4:4" x14ac:dyDescent="0.2">
      <c r="D3936" s="191"/>
    </row>
    <row r="3937" spans="4:4" x14ac:dyDescent="0.2">
      <c r="D3937" s="191"/>
    </row>
    <row r="3938" spans="4:4" x14ac:dyDescent="0.2">
      <c r="D3938" s="191"/>
    </row>
    <row r="3939" spans="4:4" x14ac:dyDescent="0.2">
      <c r="D3939" s="191"/>
    </row>
    <row r="3940" spans="4:4" x14ac:dyDescent="0.2">
      <c r="D3940" s="191"/>
    </row>
    <row r="3941" spans="4:4" x14ac:dyDescent="0.2">
      <c r="D3941" s="191"/>
    </row>
    <row r="3942" spans="4:4" x14ac:dyDescent="0.2">
      <c r="D3942" s="191"/>
    </row>
    <row r="3943" spans="4:4" x14ac:dyDescent="0.2">
      <c r="D3943" s="191"/>
    </row>
    <row r="3944" spans="4:4" x14ac:dyDescent="0.2">
      <c r="D3944" s="191"/>
    </row>
    <row r="3945" spans="4:4" x14ac:dyDescent="0.2">
      <c r="D3945" s="191"/>
    </row>
    <row r="3946" spans="4:4" x14ac:dyDescent="0.2">
      <c r="D3946" s="191"/>
    </row>
    <row r="3947" spans="4:4" x14ac:dyDescent="0.2">
      <c r="D3947" s="191"/>
    </row>
    <row r="3948" spans="4:4" x14ac:dyDescent="0.2">
      <c r="D3948" s="191"/>
    </row>
    <row r="3949" spans="4:4" x14ac:dyDescent="0.2">
      <c r="D3949" s="191"/>
    </row>
    <row r="3950" spans="4:4" x14ac:dyDescent="0.2">
      <c r="D3950" s="191"/>
    </row>
    <row r="3951" spans="4:4" x14ac:dyDescent="0.2">
      <c r="D3951" s="191"/>
    </row>
    <row r="3952" spans="4:4" x14ac:dyDescent="0.2">
      <c r="D3952" s="191"/>
    </row>
    <row r="3953" spans="4:4" x14ac:dyDescent="0.2">
      <c r="D3953" s="191"/>
    </row>
    <row r="3954" spans="4:4" x14ac:dyDescent="0.2">
      <c r="D3954" s="191"/>
    </row>
    <row r="3955" spans="4:4" x14ac:dyDescent="0.2">
      <c r="D3955" s="191"/>
    </row>
    <row r="3956" spans="4:4" x14ac:dyDescent="0.2">
      <c r="D3956" s="191"/>
    </row>
    <row r="3957" spans="4:4" x14ac:dyDescent="0.2">
      <c r="D3957" s="191"/>
    </row>
    <row r="3958" spans="4:4" x14ac:dyDescent="0.2">
      <c r="D3958" s="191"/>
    </row>
    <row r="3959" spans="4:4" x14ac:dyDescent="0.2">
      <c r="D3959" s="191"/>
    </row>
    <row r="3960" spans="4:4" x14ac:dyDescent="0.2">
      <c r="D3960" s="191"/>
    </row>
    <row r="3961" spans="4:4" x14ac:dyDescent="0.2">
      <c r="D3961" s="191"/>
    </row>
    <row r="3962" spans="4:4" x14ac:dyDescent="0.2">
      <c r="D3962" s="191"/>
    </row>
    <row r="3963" spans="4:4" x14ac:dyDescent="0.2">
      <c r="D3963" s="191"/>
    </row>
    <row r="3964" spans="4:4" x14ac:dyDescent="0.2">
      <c r="D3964" s="191"/>
    </row>
    <row r="3965" spans="4:4" x14ac:dyDescent="0.2">
      <c r="D3965" s="191"/>
    </row>
    <row r="3966" spans="4:4" x14ac:dyDescent="0.2">
      <c r="D3966" s="191"/>
    </row>
    <row r="3967" spans="4:4" x14ac:dyDescent="0.2">
      <c r="D3967" s="191"/>
    </row>
    <row r="3968" spans="4:4" x14ac:dyDescent="0.2">
      <c r="D3968" s="191"/>
    </row>
    <row r="3969" spans="4:4" x14ac:dyDescent="0.2">
      <c r="D3969" s="191"/>
    </row>
    <row r="3970" spans="4:4" x14ac:dyDescent="0.2">
      <c r="D3970" s="191"/>
    </row>
    <row r="3971" spans="4:4" x14ac:dyDescent="0.2">
      <c r="D3971" s="191"/>
    </row>
    <row r="3972" spans="4:4" x14ac:dyDescent="0.2">
      <c r="D3972" s="191"/>
    </row>
    <row r="3973" spans="4:4" x14ac:dyDescent="0.2">
      <c r="D3973" s="191"/>
    </row>
    <row r="3974" spans="4:4" x14ac:dyDescent="0.2">
      <c r="D3974" s="191"/>
    </row>
    <row r="3975" spans="4:4" x14ac:dyDescent="0.2">
      <c r="D3975" s="191"/>
    </row>
    <row r="3976" spans="4:4" x14ac:dyDescent="0.2">
      <c r="D3976" s="191"/>
    </row>
    <row r="3977" spans="4:4" x14ac:dyDescent="0.2">
      <c r="D3977" s="191"/>
    </row>
    <row r="3978" spans="4:4" x14ac:dyDescent="0.2">
      <c r="D3978" s="191"/>
    </row>
    <row r="3979" spans="4:4" x14ac:dyDescent="0.2">
      <c r="D3979" s="191"/>
    </row>
    <row r="3980" spans="4:4" x14ac:dyDescent="0.2">
      <c r="D3980" s="191"/>
    </row>
    <row r="3981" spans="4:4" x14ac:dyDescent="0.2">
      <c r="D3981" s="191"/>
    </row>
    <row r="3982" spans="4:4" x14ac:dyDescent="0.2">
      <c r="D3982" s="191"/>
    </row>
    <row r="3983" spans="4:4" x14ac:dyDescent="0.2">
      <c r="D3983" s="191"/>
    </row>
    <row r="3984" spans="4:4" x14ac:dyDescent="0.2">
      <c r="D3984" s="191"/>
    </row>
    <row r="3985" spans="4:4" x14ac:dyDescent="0.2">
      <c r="D3985" s="191"/>
    </row>
    <row r="3986" spans="4:4" x14ac:dyDescent="0.2">
      <c r="D3986" s="191"/>
    </row>
    <row r="3987" spans="4:4" x14ac:dyDescent="0.2">
      <c r="D3987" s="191"/>
    </row>
    <row r="3988" spans="4:4" x14ac:dyDescent="0.2">
      <c r="D3988" s="191"/>
    </row>
    <row r="3989" spans="4:4" x14ac:dyDescent="0.2">
      <c r="D3989" s="191"/>
    </row>
    <row r="3990" spans="4:4" x14ac:dyDescent="0.2">
      <c r="D3990" s="191"/>
    </row>
    <row r="3991" spans="4:4" x14ac:dyDescent="0.2">
      <c r="D3991" s="191"/>
    </row>
    <row r="3992" spans="4:4" x14ac:dyDescent="0.2">
      <c r="D3992" s="191"/>
    </row>
    <row r="3993" spans="4:4" x14ac:dyDescent="0.2">
      <c r="D3993" s="191"/>
    </row>
    <row r="3994" spans="4:4" x14ac:dyDescent="0.2">
      <c r="D3994" s="191"/>
    </row>
    <row r="3995" spans="4:4" x14ac:dyDescent="0.2">
      <c r="D3995" s="191"/>
    </row>
    <row r="3996" spans="4:4" x14ac:dyDescent="0.2">
      <c r="D3996" s="191"/>
    </row>
    <row r="3997" spans="4:4" x14ac:dyDescent="0.2">
      <c r="D3997" s="191"/>
    </row>
    <row r="3998" spans="4:4" x14ac:dyDescent="0.2">
      <c r="D3998" s="191"/>
    </row>
    <row r="3999" spans="4:4" x14ac:dyDescent="0.2">
      <c r="D3999" s="191"/>
    </row>
    <row r="4000" spans="4:4" x14ac:dyDescent="0.2">
      <c r="D4000" s="191"/>
    </row>
    <row r="4001" spans="4:4" x14ac:dyDescent="0.2">
      <c r="D4001" s="191"/>
    </row>
    <row r="4002" spans="4:4" x14ac:dyDescent="0.2">
      <c r="D4002" s="191"/>
    </row>
    <row r="4003" spans="4:4" x14ac:dyDescent="0.2">
      <c r="D4003" s="191"/>
    </row>
    <row r="4004" spans="4:4" x14ac:dyDescent="0.2">
      <c r="D4004" s="191"/>
    </row>
    <row r="4005" spans="4:4" x14ac:dyDescent="0.2">
      <c r="D4005" s="191"/>
    </row>
    <row r="4006" spans="4:4" x14ac:dyDescent="0.2">
      <c r="D4006" s="191"/>
    </row>
    <row r="4007" spans="4:4" x14ac:dyDescent="0.2">
      <c r="D4007" s="191"/>
    </row>
    <row r="4008" spans="4:4" x14ac:dyDescent="0.2">
      <c r="D4008" s="191"/>
    </row>
    <row r="4009" spans="4:4" x14ac:dyDescent="0.2">
      <c r="D4009" s="191"/>
    </row>
    <row r="4010" spans="4:4" x14ac:dyDescent="0.2">
      <c r="D4010" s="191"/>
    </row>
    <row r="4011" spans="4:4" x14ac:dyDescent="0.2">
      <c r="D4011" s="191"/>
    </row>
    <row r="4012" spans="4:4" x14ac:dyDescent="0.2">
      <c r="D4012" s="191"/>
    </row>
    <row r="4013" spans="4:4" x14ac:dyDescent="0.2">
      <c r="D4013" s="191"/>
    </row>
    <row r="4014" spans="4:4" x14ac:dyDescent="0.2">
      <c r="D4014" s="191"/>
    </row>
    <row r="4015" spans="4:4" x14ac:dyDescent="0.2">
      <c r="D4015" s="191"/>
    </row>
    <row r="4016" spans="4:4" x14ac:dyDescent="0.2">
      <c r="D4016" s="191"/>
    </row>
    <row r="4017" spans="4:4" x14ac:dyDescent="0.2">
      <c r="D4017" s="191"/>
    </row>
    <row r="4018" spans="4:4" x14ac:dyDescent="0.2">
      <c r="D4018" s="191"/>
    </row>
    <row r="4019" spans="4:4" x14ac:dyDescent="0.2">
      <c r="D4019" s="191"/>
    </row>
    <row r="4020" spans="4:4" x14ac:dyDescent="0.2">
      <c r="D4020" s="191"/>
    </row>
    <row r="4021" spans="4:4" x14ac:dyDescent="0.2">
      <c r="D4021" s="191"/>
    </row>
    <row r="4022" spans="4:4" x14ac:dyDescent="0.2">
      <c r="D4022" s="191"/>
    </row>
    <row r="4023" spans="4:4" x14ac:dyDescent="0.2">
      <c r="D4023" s="191"/>
    </row>
    <row r="4024" spans="4:4" x14ac:dyDescent="0.2">
      <c r="D4024" s="191"/>
    </row>
    <row r="4025" spans="4:4" x14ac:dyDescent="0.2">
      <c r="D4025" s="191"/>
    </row>
    <row r="4026" spans="4:4" x14ac:dyDescent="0.2">
      <c r="D4026" s="191"/>
    </row>
    <row r="4027" spans="4:4" x14ac:dyDescent="0.2">
      <c r="D4027" s="191"/>
    </row>
    <row r="4028" spans="4:4" x14ac:dyDescent="0.2">
      <c r="D4028" s="191"/>
    </row>
    <row r="4029" spans="4:4" x14ac:dyDescent="0.2">
      <c r="D4029" s="191"/>
    </row>
    <row r="4030" spans="4:4" x14ac:dyDescent="0.2">
      <c r="D4030" s="191"/>
    </row>
    <row r="4031" spans="4:4" x14ac:dyDescent="0.2">
      <c r="D4031" s="191"/>
    </row>
    <row r="4032" spans="4:4" x14ac:dyDescent="0.2">
      <c r="D4032" s="191"/>
    </row>
    <row r="4033" spans="4:4" x14ac:dyDescent="0.2">
      <c r="D4033" s="191"/>
    </row>
    <row r="4034" spans="4:4" x14ac:dyDescent="0.2">
      <c r="D4034" s="191"/>
    </row>
    <row r="4035" spans="4:4" x14ac:dyDescent="0.2">
      <c r="D4035" s="191"/>
    </row>
    <row r="4036" spans="4:4" x14ac:dyDescent="0.2">
      <c r="D4036" s="191"/>
    </row>
    <row r="4037" spans="4:4" x14ac:dyDescent="0.2">
      <c r="D4037" s="191"/>
    </row>
    <row r="4038" spans="4:4" x14ac:dyDescent="0.2">
      <c r="D4038" s="191"/>
    </row>
    <row r="4039" spans="4:4" x14ac:dyDescent="0.2">
      <c r="D4039" s="191"/>
    </row>
    <row r="4040" spans="4:4" x14ac:dyDescent="0.2">
      <c r="D4040" s="191"/>
    </row>
    <row r="4041" spans="4:4" x14ac:dyDescent="0.2">
      <c r="D4041" s="191"/>
    </row>
    <row r="4042" spans="4:4" x14ac:dyDescent="0.2">
      <c r="D4042" s="191"/>
    </row>
    <row r="4043" spans="4:4" x14ac:dyDescent="0.2">
      <c r="D4043" s="191"/>
    </row>
    <row r="4044" spans="4:4" x14ac:dyDescent="0.2">
      <c r="D4044" s="191"/>
    </row>
    <row r="4045" spans="4:4" x14ac:dyDescent="0.2">
      <c r="D4045" s="191"/>
    </row>
    <row r="4046" spans="4:4" x14ac:dyDescent="0.2">
      <c r="D4046" s="191"/>
    </row>
    <row r="4047" spans="4:4" x14ac:dyDescent="0.2">
      <c r="D4047" s="191"/>
    </row>
    <row r="4048" spans="4:4" x14ac:dyDescent="0.2">
      <c r="D4048" s="191"/>
    </row>
    <row r="4049" spans="4:4" x14ac:dyDescent="0.2">
      <c r="D4049" s="191"/>
    </row>
    <row r="4050" spans="4:4" x14ac:dyDescent="0.2">
      <c r="D4050" s="191"/>
    </row>
    <row r="4051" spans="4:4" x14ac:dyDescent="0.2">
      <c r="D4051" s="191"/>
    </row>
    <row r="4052" spans="4:4" x14ac:dyDescent="0.2">
      <c r="D4052" s="191"/>
    </row>
    <row r="4053" spans="4:4" x14ac:dyDescent="0.2">
      <c r="D4053" s="191"/>
    </row>
    <row r="4054" spans="4:4" x14ac:dyDescent="0.2">
      <c r="D4054" s="191"/>
    </row>
    <row r="4055" spans="4:4" x14ac:dyDescent="0.2">
      <c r="D4055" s="191"/>
    </row>
    <row r="4056" spans="4:4" x14ac:dyDescent="0.2">
      <c r="D4056" s="191"/>
    </row>
    <row r="4057" spans="4:4" x14ac:dyDescent="0.2">
      <c r="D4057" s="191"/>
    </row>
    <row r="4058" spans="4:4" x14ac:dyDescent="0.2">
      <c r="D4058" s="191"/>
    </row>
    <row r="4059" spans="4:4" x14ac:dyDescent="0.2">
      <c r="D4059" s="191"/>
    </row>
    <row r="4060" spans="4:4" x14ac:dyDescent="0.2">
      <c r="D4060" s="191"/>
    </row>
    <row r="4061" spans="4:4" x14ac:dyDescent="0.2">
      <c r="D4061" s="191"/>
    </row>
    <row r="4062" spans="4:4" x14ac:dyDescent="0.2">
      <c r="D4062" s="191"/>
    </row>
    <row r="4063" spans="4:4" x14ac:dyDescent="0.2">
      <c r="D4063" s="191"/>
    </row>
    <row r="4064" spans="4:4" x14ac:dyDescent="0.2">
      <c r="D4064" s="191"/>
    </row>
    <row r="4065" spans="4:4" x14ac:dyDescent="0.2">
      <c r="D4065" s="191"/>
    </row>
    <row r="4066" spans="4:4" x14ac:dyDescent="0.2">
      <c r="D4066" s="191"/>
    </row>
    <row r="4067" spans="4:4" x14ac:dyDescent="0.2">
      <c r="D4067" s="191"/>
    </row>
    <row r="4068" spans="4:4" x14ac:dyDescent="0.2">
      <c r="D4068" s="191"/>
    </row>
    <row r="4069" spans="4:4" x14ac:dyDescent="0.2">
      <c r="D4069" s="191"/>
    </row>
    <row r="4070" spans="4:4" x14ac:dyDescent="0.2">
      <c r="D4070" s="191"/>
    </row>
    <row r="4071" spans="4:4" x14ac:dyDescent="0.2">
      <c r="D4071" s="191"/>
    </row>
    <row r="4072" spans="4:4" x14ac:dyDescent="0.2">
      <c r="D4072" s="191"/>
    </row>
    <row r="4073" spans="4:4" x14ac:dyDescent="0.2">
      <c r="D4073" s="191"/>
    </row>
    <row r="4074" spans="4:4" x14ac:dyDescent="0.2">
      <c r="D4074" s="191"/>
    </row>
    <row r="4075" spans="4:4" x14ac:dyDescent="0.2">
      <c r="D4075" s="191"/>
    </row>
    <row r="4076" spans="4:4" x14ac:dyDescent="0.2">
      <c r="D4076" s="191"/>
    </row>
    <row r="4077" spans="4:4" x14ac:dyDescent="0.2">
      <c r="D4077" s="191"/>
    </row>
    <row r="4078" spans="4:4" x14ac:dyDescent="0.2">
      <c r="D4078" s="191"/>
    </row>
    <row r="4079" spans="4:4" x14ac:dyDescent="0.2">
      <c r="D4079" s="191"/>
    </row>
    <row r="4080" spans="4:4" x14ac:dyDescent="0.2">
      <c r="D4080" s="191"/>
    </row>
    <row r="4081" spans="4:4" x14ac:dyDescent="0.2">
      <c r="D4081" s="191"/>
    </row>
    <row r="4082" spans="4:4" x14ac:dyDescent="0.2">
      <c r="D4082" s="191"/>
    </row>
    <row r="4083" spans="4:4" x14ac:dyDescent="0.2">
      <c r="D4083" s="191"/>
    </row>
    <row r="4084" spans="4:4" x14ac:dyDescent="0.2">
      <c r="D4084" s="191"/>
    </row>
    <row r="4085" spans="4:4" x14ac:dyDescent="0.2">
      <c r="D4085" s="191"/>
    </row>
    <row r="4086" spans="4:4" x14ac:dyDescent="0.2">
      <c r="D4086" s="191"/>
    </row>
    <row r="4087" spans="4:4" x14ac:dyDescent="0.2">
      <c r="D4087" s="191"/>
    </row>
    <row r="4088" spans="4:4" x14ac:dyDescent="0.2">
      <c r="D4088" s="191"/>
    </row>
    <row r="4089" spans="4:4" x14ac:dyDescent="0.2">
      <c r="D4089" s="191"/>
    </row>
    <row r="4090" spans="4:4" x14ac:dyDescent="0.2">
      <c r="D4090" s="191"/>
    </row>
    <row r="4091" spans="4:4" x14ac:dyDescent="0.2">
      <c r="D4091" s="191"/>
    </row>
    <row r="4092" spans="4:4" x14ac:dyDescent="0.2">
      <c r="D4092" s="191"/>
    </row>
    <row r="4093" spans="4:4" x14ac:dyDescent="0.2">
      <c r="D4093" s="191"/>
    </row>
    <row r="4094" spans="4:4" x14ac:dyDescent="0.2">
      <c r="D4094" s="191"/>
    </row>
    <row r="4095" spans="4:4" x14ac:dyDescent="0.2">
      <c r="D4095" s="191"/>
    </row>
    <row r="4096" spans="4:4" x14ac:dyDescent="0.2">
      <c r="D4096" s="191"/>
    </row>
    <row r="4097" spans="4:4" x14ac:dyDescent="0.2">
      <c r="D4097" s="191"/>
    </row>
    <row r="4098" spans="4:4" x14ac:dyDescent="0.2">
      <c r="D4098" s="191"/>
    </row>
    <row r="4099" spans="4:4" x14ac:dyDescent="0.2">
      <c r="D4099" s="191"/>
    </row>
    <row r="4100" spans="4:4" x14ac:dyDescent="0.2">
      <c r="D4100" s="191"/>
    </row>
    <row r="4101" spans="4:4" x14ac:dyDescent="0.2">
      <c r="D4101" s="191"/>
    </row>
    <row r="4102" spans="4:4" x14ac:dyDescent="0.2">
      <c r="D4102" s="191"/>
    </row>
    <row r="4103" spans="4:4" x14ac:dyDescent="0.2">
      <c r="D4103" s="191"/>
    </row>
    <row r="4104" spans="4:4" x14ac:dyDescent="0.2">
      <c r="D4104" s="191"/>
    </row>
    <row r="4105" spans="4:4" x14ac:dyDescent="0.2">
      <c r="D4105" s="191"/>
    </row>
    <row r="4106" spans="4:4" x14ac:dyDescent="0.2">
      <c r="D4106" s="191"/>
    </row>
    <row r="4107" spans="4:4" x14ac:dyDescent="0.2">
      <c r="D4107" s="191"/>
    </row>
    <row r="4108" spans="4:4" x14ac:dyDescent="0.2">
      <c r="D4108" s="191"/>
    </row>
    <row r="4109" spans="4:4" x14ac:dyDescent="0.2">
      <c r="D4109" s="191"/>
    </row>
    <row r="4110" spans="4:4" x14ac:dyDescent="0.2">
      <c r="D4110" s="191"/>
    </row>
    <row r="4111" spans="4:4" x14ac:dyDescent="0.2">
      <c r="D4111" s="191"/>
    </row>
    <row r="4112" spans="4:4" x14ac:dyDescent="0.2">
      <c r="D4112" s="191"/>
    </row>
    <row r="4113" spans="4:4" x14ac:dyDescent="0.2">
      <c r="D4113" s="191"/>
    </row>
    <row r="4114" spans="4:4" x14ac:dyDescent="0.2">
      <c r="D4114" s="191"/>
    </row>
    <row r="4115" spans="4:4" x14ac:dyDescent="0.2">
      <c r="D4115" s="191"/>
    </row>
    <row r="4116" spans="4:4" x14ac:dyDescent="0.2">
      <c r="D4116" s="191"/>
    </row>
    <row r="4117" spans="4:4" x14ac:dyDescent="0.2">
      <c r="D4117" s="191"/>
    </row>
    <row r="4118" spans="4:4" x14ac:dyDescent="0.2">
      <c r="D4118" s="191"/>
    </row>
    <row r="4119" spans="4:4" x14ac:dyDescent="0.2">
      <c r="D4119" s="191"/>
    </row>
    <row r="4120" spans="4:4" x14ac:dyDescent="0.2">
      <c r="D4120" s="191"/>
    </row>
    <row r="4121" spans="4:4" x14ac:dyDescent="0.2">
      <c r="D4121" s="191"/>
    </row>
    <row r="4122" spans="4:4" x14ac:dyDescent="0.2">
      <c r="D4122" s="191"/>
    </row>
    <row r="4123" spans="4:4" x14ac:dyDescent="0.2">
      <c r="D4123" s="191"/>
    </row>
    <row r="4124" spans="4:4" x14ac:dyDescent="0.2">
      <c r="D4124" s="191"/>
    </row>
    <row r="4125" spans="4:4" x14ac:dyDescent="0.2">
      <c r="D4125" s="191"/>
    </row>
    <row r="4126" spans="4:4" x14ac:dyDescent="0.2">
      <c r="D4126" s="191"/>
    </row>
    <row r="4127" spans="4:4" x14ac:dyDescent="0.2">
      <c r="D4127" s="191"/>
    </row>
    <row r="4128" spans="4:4" x14ac:dyDescent="0.2">
      <c r="D4128" s="191"/>
    </row>
    <row r="4129" spans="4:4" x14ac:dyDescent="0.2">
      <c r="D4129" s="191"/>
    </row>
    <row r="4130" spans="4:4" x14ac:dyDescent="0.2">
      <c r="D4130" s="191"/>
    </row>
    <row r="4131" spans="4:4" x14ac:dyDescent="0.2">
      <c r="D4131" s="191"/>
    </row>
    <row r="4132" spans="4:4" x14ac:dyDescent="0.2">
      <c r="D4132" s="191"/>
    </row>
    <row r="4133" spans="4:4" x14ac:dyDescent="0.2">
      <c r="D4133" s="191"/>
    </row>
    <row r="4134" spans="4:4" x14ac:dyDescent="0.2">
      <c r="D4134" s="191"/>
    </row>
    <row r="4135" spans="4:4" x14ac:dyDescent="0.2">
      <c r="D4135" s="191"/>
    </row>
    <row r="4136" spans="4:4" x14ac:dyDescent="0.2">
      <c r="D4136" s="191"/>
    </row>
    <row r="4137" spans="4:4" x14ac:dyDescent="0.2">
      <c r="D4137" s="191"/>
    </row>
    <row r="4138" spans="4:4" x14ac:dyDescent="0.2">
      <c r="D4138" s="191"/>
    </row>
    <row r="4139" spans="4:4" x14ac:dyDescent="0.2">
      <c r="D4139" s="191"/>
    </row>
    <row r="4140" spans="4:4" x14ac:dyDescent="0.2">
      <c r="D4140" s="191"/>
    </row>
    <row r="4141" spans="4:4" x14ac:dyDescent="0.2">
      <c r="D4141" s="191"/>
    </row>
    <row r="4142" spans="4:4" x14ac:dyDescent="0.2">
      <c r="D4142" s="191"/>
    </row>
    <row r="4143" spans="4:4" x14ac:dyDescent="0.2">
      <c r="D4143" s="191"/>
    </row>
    <row r="4144" spans="4:4" x14ac:dyDescent="0.2">
      <c r="D4144" s="191"/>
    </row>
    <row r="4145" spans="4:4" x14ac:dyDescent="0.2">
      <c r="D4145" s="191"/>
    </row>
    <row r="4146" spans="4:4" x14ac:dyDescent="0.2">
      <c r="D4146" s="191"/>
    </row>
    <row r="4147" spans="4:4" x14ac:dyDescent="0.2">
      <c r="D4147" s="191"/>
    </row>
    <row r="4148" spans="4:4" x14ac:dyDescent="0.2">
      <c r="D4148" s="191"/>
    </row>
    <row r="4149" spans="4:4" x14ac:dyDescent="0.2">
      <c r="D4149" s="191"/>
    </row>
    <row r="4150" spans="4:4" x14ac:dyDescent="0.2">
      <c r="D4150" s="191"/>
    </row>
    <row r="4151" spans="4:4" x14ac:dyDescent="0.2">
      <c r="D4151" s="191"/>
    </row>
    <row r="4152" spans="4:4" x14ac:dyDescent="0.2">
      <c r="D4152" s="191"/>
    </row>
    <row r="4153" spans="4:4" x14ac:dyDescent="0.2">
      <c r="D4153" s="191"/>
    </row>
    <row r="4154" spans="4:4" x14ac:dyDescent="0.2">
      <c r="D4154" s="191"/>
    </row>
    <row r="4155" spans="4:4" x14ac:dyDescent="0.2">
      <c r="D4155" s="191"/>
    </row>
    <row r="4156" spans="4:4" x14ac:dyDescent="0.2">
      <c r="D4156" s="191"/>
    </row>
    <row r="4157" spans="4:4" x14ac:dyDescent="0.2">
      <c r="D4157" s="191"/>
    </row>
    <row r="4158" spans="4:4" x14ac:dyDescent="0.2">
      <c r="D4158" s="191"/>
    </row>
    <row r="4159" spans="4:4" x14ac:dyDescent="0.2">
      <c r="D4159" s="191"/>
    </row>
    <row r="4160" spans="4:4" x14ac:dyDescent="0.2">
      <c r="D4160" s="191"/>
    </row>
    <row r="4161" spans="4:4" x14ac:dyDescent="0.2">
      <c r="D4161" s="191"/>
    </row>
    <row r="4162" spans="4:4" x14ac:dyDescent="0.2">
      <c r="D4162" s="191"/>
    </row>
    <row r="4163" spans="4:4" x14ac:dyDescent="0.2">
      <c r="D4163" s="191"/>
    </row>
    <row r="4164" spans="4:4" x14ac:dyDescent="0.2">
      <c r="D4164" s="191"/>
    </row>
    <row r="4165" spans="4:4" x14ac:dyDescent="0.2">
      <c r="D4165" s="191"/>
    </row>
    <row r="4166" spans="4:4" x14ac:dyDescent="0.2">
      <c r="D4166" s="191"/>
    </row>
    <row r="4167" spans="4:4" x14ac:dyDescent="0.2">
      <c r="D4167" s="191"/>
    </row>
    <row r="4168" spans="4:4" x14ac:dyDescent="0.2">
      <c r="D4168" s="191"/>
    </row>
    <row r="4169" spans="4:4" x14ac:dyDescent="0.2">
      <c r="D4169" s="191"/>
    </row>
    <row r="4170" spans="4:4" x14ac:dyDescent="0.2">
      <c r="D4170" s="191"/>
    </row>
    <row r="4171" spans="4:4" x14ac:dyDescent="0.2">
      <c r="D4171" s="191"/>
    </row>
    <row r="4172" spans="4:4" x14ac:dyDescent="0.2">
      <c r="D4172" s="191"/>
    </row>
    <row r="4173" spans="4:4" x14ac:dyDescent="0.2">
      <c r="D4173" s="191"/>
    </row>
    <row r="4174" spans="4:4" x14ac:dyDescent="0.2">
      <c r="D4174" s="191"/>
    </row>
    <row r="4175" spans="4:4" x14ac:dyDescent="0.2">
      <c r="D4175" s="191"/>
    </row>
    <row r="4176" spans="4:4" x14ac:dyDescent="0.2">
      <c r="D4176" s="191"/>
    </row>
    <row r="4177" spans="4:4" x14ac:dyDescent="0.2">
      <c r="D4177" s="191"/>
    </row>
    <row r="4178" spans="4:4" x14ac:dyDescent="0.2">
      <c r="D4178" s="191"/>
    </row>
    <row r="4179" spans="4:4" x14ac:dyDescent="0.2">
      <c r="D4179" s="191"/>
    </row>
    <row r="4180" spans="4:4" x14ac:dyDescent="0.2">
      <c r="D4180" s="191"/>
    </row>
    <row r="4181" spans="4:4" x14ac:dyDescent="0.2">
      <c r="D4181" s="191"/>
    </row>
    <row r="4182" spans="4:4" x14ac:dyDescent="0.2">
      <c r="D4182" s="191"/>
    </row>
    <row r="4183" spans="4:4" x14ac:dyDescent="0.2">
      <c r="D4183" s="191"/>
    </row>
    <row r="4184" spans="4:4" x14ac:dyDescent="0.2">
      <c r="D4184" s="191"/>
    </row>
    <row r="4185" spans="4:4" x14ac:dyDescent="0.2">
      <c r="D4185" s="191"/>
    </row>
    <row r="4186" spans="4:4" x14ac:dyDescent="0.2">
      <c r="D4186" s="191"/>
    </row>
    <row r="4187" spans="4:4" x14ac:dyDescent="0.2">
      <c r="D4187" s="191"/>
    </row>
    <row r="4188" spans="4:4" x14ac:dyDescent="0.2">
      <c r="D4188" s="191"/>
    </row>
    <row r="4189" spans="4:4" x14ac:dyDescent="0.2">
      <c r="D4189" s="191"/>
    </row>
    <row r="4190" spans="4:4" x14ac:dyDescent="0.2">
      <c r="D4190" s="191"/>
    </row>
    <row r="4191" spans="4:4" x14ac:dyDescent="0.2">
      <c r="D4191" s="191"/>
    </row>
    <row r="4192" spans="4:4" x14ac:dyDescent="0.2">
      <c r="D4192" s="191"/>
    </row>
    <row r="4193" spans="4:4" x14ac:dyDescent="0.2">
      <c r="D4193" s="191"/>
    </row>
    <row r="4194" spans="4:4" x14ac:dyDescent="0.2">
      <c r="D4194" s="191"/>
    </row>
    <row r="4195" spans="4:4" x14ac:dyDescent="0.2">
      <c r="D4195" s="191"/>
    </row>
    <row r="4196" spans="4:4" x14ac:dyDescent="0.2">
      <c r="D4196" s="191"/>
    </row>
    <row r="4197" spans="4:4" x14ac:dyDescent="0.2">
      <c r="D4197" s="191"/>
    </row>
    <row r="4198" spans="4:4" x14ac:dyDescent="0.2">
      <c r="D4198" s="191"/>
    </row>
    <row r="4199" spans="4:4" x14ac:dyDescent="0.2">
      <c r="D4199" s="191"/>
    </row>
    <row r="4200" spans="4:4" x14ac:dyDescent="0.2">
      <c r="D4200" s="191"/>
    </row>
    <row r="4201" spans="4:4" x14ac:dyDescent="0.2">
      <c r="D4201" s="191"/>
    </row>
    <row r="4202" spans="4:4" x14ac:dyDescent="0.2">
      <c r="D4202" s="191"/>
    </row>
    <row r="4203" spans="4:4" x14ac:dyDescent="0.2">
      <c r="D4203" s="191"/>
    </row>
    <row r="4204" spans="4:4" x14ac:dyDescent="0.2">
      <c r="D4204" s="191"/>
    </row>
    <row r="4205" spans="4:4" x14ac:dyDescent="0.2">
      <c r="D4205" s="191"/>
    </row>
    <row r="4206" spans="4:4" x14ac:dyDescent="0.2">
      <c r="D4206" s="191"/>
    </row>
    <row r="4207" spans="4:4" x14ac:dyDescent="0.2">
      <c r="D4207" s="191"/>
    </row>
    <row r="4208" spans="4:4" x14ac:dyDescent="0.2">
      <c r="D4208" s="191"/>
    </row>
    <row r="4209" spans="4:4" x14ac:dyDescent="0.2">
      <c r="D4209" s="191"/>
    </row>
    <row r="4210" spans="4:4" x14ac:dyDescent="0.2">
      <c r="D4210" s="191"/>
    </row>
    <row r="4211" spans="4:4" x14ac:dyDescent="0.2">
      <c r="D4211" s="191"/>
    </row>
    <row r="4212" spans="4:4" x14ac:dyDescent="0.2">
      <c r="D4212" s="191"/>
    </row>
    <row r="4213" spans="4:4" x14ac:dyDescent="0.2">
      <c r="D4213" s="191"/>
    </row>
    <row r="4214" spans="4:4" x14ac:dyDescent="0.2">
      <c r="D4214" s="191"/>
    </row>
    <row r="4215" spans="4:4" x14ac:dyDescent="0.2">
      <c r="D4215" s="191"/>
    </row>
    <row r="4216" spans="4:4" x14ac:dyDescent="0.2">
      <c r="D4216" s="191"/>
    </row>
    <row r="4217" spans="4:4" x14ac:dyDescent="0.2">
      <c r="D4217" s="191"/>
    </row>
    <row r="4218" spans="4:4" x14ac:dyDescent="0.2">
      <c r="D4218" s="191"/>
    </row>
    <row r="4219" spans="4:4" x14ac:dyDescent="0.2">
      <c r="D4219" s="191"/>
    </row>
    <row r="4220" spans="4:4" x14ac:dyDescent="0.2">
      <c r="D4220" s="191"/>
    </row>
    <row r="4221" spans="4:4" x14ac:dyDescent="0.2">
      <c r="D4221" s="191"/>
    </row>
    <row r="4222" spans="4:4" x14ac:dyDescent="0.2">
      <c r="D4222" s="191"/>
    </row>
    <row r="4223" spans="4:4" x14ac:dyDescent="0.2">
      <c r="D4223" s="191"/>
    </row>
    <row r="4224" spans="4:4" x14ac:dyDescent="0.2">
      <c r="D4224" s="191"/>
    </row>
    <row r="4225" spans="4:4" x14ac:dyDescent="0.2">
      <c r="D4225" s="191"/>
    </row>
    <row r="4226" spans="4:4" x14ac:dyDescent="0.2">
      <c r="D4226" s="191"/>
    </row>
    <row r="4227" spans="4:4" x14ac:dyDescent="0.2">
      <c r="D4227" s="191"/>
    </row>
    <row r="4228" spans="4:4" x14ac:dyDescent="0.2">
      <c r="D4228" s="191"/>
    </row>
    <row r="4229" spans="4:4" x14ac:dyDescent="0.2">
      <c r="D4229" s="191"/>
    </row>
    <row r="4230" spans="4:4" x14ac:dyDescent="0.2">
      <c r="D4230" s="191"/>
    </row>
    <row r="4231" spans="4:4" x14ac:dyDescent="0.2">
      <c r="D4231" s="191"/>
    </row>
    <row r="4232" spans="4:4" x14ac:dyDescent="0.2">
      <c r="D4232" s="191"/>
    </row>
    <row r="4233" spans="4:4" x14ac:dyDescent="0.2">
      <c r="D4233" s="191"/>
    </row>
    <row r="4234" spans="4:4" x14ac:dyDescent="0.2">
      <c r="D4234" s="191"/>
    </row>
    <row r="4235" spans="4:4" x14ac:dyDescent="0.2">
      <c r="D4235" s="191"/>
    </row>
    <row r="4236" spans="4:4" x14ac:dyDescent="0.2">
      <c r="D4236" s="191"/>
    </row>
    <row r="4237" spans="4:4" x14ac:dyDescent="0.2">
      <c r="D4237" s="191"/>
    </row>
    <row r="4238" spans="4:4" x14ac:dyDescent="0.2">
      <c r="D4238" s="191"/>
    </row>
    <row r="4239" spans="4:4" x14ac:dyDescent="0.2">
      <c r="D4239" s="191"/>
    </row>
    <row r="4240" spans="4:4" x14ac:dyDescent="0.2">
      <c r="D4240" s="191"/>
    </row>
    <row r="4241" spans="4:4" x14ac:dyDescent="0.2">
      <c r="D4241" s="191"/>
    </row>
    <row r="4242" spans="4:4" x14ac:dyDescent="0.2">
      <c r="D4242" s="191"/>
    </row>
    <row r="4243" spans="4:4" x14ac:dyDescent="0.2">
      <c r="D4243" s="191"/>
    </row>
    <row r="4244" spans="4:4" x14ac:dyDescent="0.2">
      <c r="D4244" s="191"/>
    </row>
    <row r="4245" spans="4:4" x14ac:dyDescent="0.2">
      <c r="D4245" s="191"/>
    </row>
    <row r="4246" spans="4:4" x14ac:dyDescent="0.2">
      <c r="D4246" s="191"/>
    </row>
    <row r="4247" spans="4:4" x14ac:dyDescent="0.2">
      <c r="D4247" s="191"/>
    </row>
    <row r="4248" spans="4:4" x14ac:dyDescent="0.2">
      <c r="D4248" s="191"/>
    </row>
    <row r="4249" spans="4:4" x14ac:dyDescent="0.2">
      <c r="D4249" s="191"/>
    </row>
    <row r="4250" spans="4:4" x14ac:dyDescent="0.2">
      <c r="D4250" s="191"/>
    </row>
    <row r="4251" spans="4:4" x14ac:dyDescent="0.2">
      <c r="D4251" s="191"/>
    </row>
    <row r="4252" spans="4:4" x14ac:dyDescent="0.2">
      <c r="D4252" s="191"/>
    </row>
    <row r="4253" spans="4:4" x14ac:dyDescent="0.2">
      <c r="D4253" s="191"/>
    </row>
    <row r="4254" spans="4:4" x14ac:dyDescent="0.2">
      <c r="D4254" s="191"/>
    </row>
    <row r="4255" spans="4:4" x14ac:dyDescent="0.2">
      <c r="D4255" s="191"/>
    </row>
    <row r="4256" spans="4:4" x14ac:dyDescent="0.2">
      <c r="D4256" s="191"/>
    </row>
    <row r="4257" spans="4:4" x14ac:dyDescent="0.2">
      <c r="D4257" s="191"/>
    </row>
    <row r="4258" spans="4:4" x14ac:dyDescent="0.2">
      <c r="D4258" s="191"/>
    </row>
    <row r="4259" spans="4:4" x14ac:dyDescent="0.2">
      <c r="D4259" s="191"/>
    </row>
    <row r="4260" spans="4:4" x14ac:dyDescent="0.2">
      <c r="D4260" s="191"/>
    </row>
    <row r="4261" spans="4:4" x14ac:dyDescent="0.2">
      <c r="D4261" s="191"/>
    </row>
    <row r="4262" spans="4:4" x14ac:dyDescent="0.2">
      <c r="D4262" s="191"/>
    </row>
    <row r="4263" spans="4:4" x14ac:dyDescent="0.2">
      <c r="D4263" s="191"/>
    </row>
    <row r="4264" spans="4:4" x14ac:dyDescent="0.2">
      <c r="D4264" s="191"/>
    </row>
    <row r="4265" spans="4:4" x14ac:dyDescent="0.2">
      <c r="D4265" s="191"/>
    </row>
    <row r="4266" spans="4:4" x14ac:dyDescent="0.2">
      <c r="D4266" s="191"/>
    </row>
    <row r="4267" spans="4:4" x14ac:dyDescent="0.2">
      <c r="D4267" s="191"/>
    </row>
    <row r="4268" spans="4:4" x14ac:dyDescent="0.2">
      <c r="D4268" s="191"/>
    </row>
    <row r="4269" spans="4:4" x14ac:dyDescent="0.2">
      <c r="D4269" s="191"/>
    </row>
    <row r="4270" spans="4:4" x14ac:dyDescent="0.2">
      <c r="D4270" s="191"/>
    </row>
    <row r="4271" spans="4:4" x14ac:dyDescent="0.2">
      <c r="D4271" s="191"/>
    </row>
    <row r="4272" spans="4:4" x14ac:dyDescent="0.2">
      <c r="D4272" s="191"/>
    </row>
    <row r="4273" spans="4:4" x14ac:dyDescent="0.2">
      <c r="D4273" s="191"/>
    </row>
    <row r="4274" spans="4:4" x14ac:dyDescent="0.2">
      <c r="D4274" s="191"/>
    </row>
    <row r="4275" spans="4:4" x14ac:dyDescent="0.2">
      <c r="D4275" s="191"/>
    </row>
    <row r="4276" spans="4:4" x14ac:dyDescent="0.2">
      <c r="D4276" s="191"/>
    </row>
    <row r="4277" spans="4:4" x14ac:dyDescent="0.2">
      <c r="D4277" s="191"/>
    </row>
    <row r="4278" spans="4:4" x14ac:dyDescent="0.2">
      <c r="D4278" s="191"/>
    </row>
    <row r="4279" spans="4:4" x14ac:dyDescent="0.2">
      <c r="D4279" s="191"/>
    </row>
    <row r="4280" spans="4:4" x14ac:dyDescent="0.2">
      <c r="D4280" s="191"/>
    </row>
    <row r="4281" spans="4:4" x14ac:dyDescent="0.2">
      <c r="D4281" s="191"/>
    </row>
    <row r="4282" spans="4:4" x14ac:dyDescent="0.2">
      <c r="D4282" s="191"/>
    </row>
    <row r="4283" spans="4:4" x14ac:dyDescent="0.2">
      <c r="D4283" s="191"/>
    </row>
    <row r="4284" spans="4:4" x14ac:dyDescent="0.2">
      <c r="D4284" s="191"/>
    </row>
    <row r="4285" spans="4:4" x14ac:dyDescent="0.2">
      <c r="D4285" s="191"/>
    </row>
    <row r="4286" spans="4:4" x14ac:dyDescent="0.2">
      <c r="D4286" s="191"/>
    </row>
    <row r="4287" spans="4:4" x14ac:dyDescent="0.2">
      <c r="D4287" s="191"/>
    </row>
    <row r="4288" spans="4:4" x14ac:dyDescent="0.2">
      <c r="D4288" s="191"/>
    </row>
    <row r="4289" spans="4:4" x14ac:dyDescent="0.2">
      <c r="D4289" s="191"/>
    </row>
    <row r="4290" spans="4:4" x14ac:dyDescent="0.2">
      <c r="D4290" s="191"/>
    </row>
    <row r="4291" spans="4:4" x14ac:dyDescent="0.2">
      <c r="D4291" s="191"/>
    </row>
    <row r="4292" spans="4:4" x14ac:dyDescent="0.2">
      <c r="D4292" s="191"/>
    </row>
    <row r="4293" spans="4:4" x14ac:dyDescent="0.2">
      <c r="D4293" s="191"/>
    </row>
    <row r="4294" spans="4:4" x14ac:dyDescent="0.2">
      <c r="D4294" s="191"/>
    </row>
    <row r="4295" spans="4:4" x14ac:dyDescent="0.2">
      <c r="D4295" s="191"/>
    </row>
    <row r="4296" spans="4:4" x14ac:dyDescent="0.2">
      <c r="D4296" s="191"/>
    </row>
    <row r="4297" spans="4:4" x14ac:dyDescent="0.2">
      <c r="D4297" s="191"/>
    </row>
    <row r="4298" spans="4:4" x14ac:dyDescent="0.2">
      <c r="D4298" s="191"/>
    </row>
    <row r="4299" spans="4:4" x14ac:dyDescent="0.2">
      <c r="D4299" s="191"/>
    </row>
    <row r="4300" spans="4:4" x14ac:dyDescent="0.2">
      <c r="D4300" s="191"/>
    </row>
    <row r="4301" spans="4:4" x14ac:dyDescent="0.2">
      <c r="D4301" s="191"/>
    </row>
    <row r="4302" spans="4:4" x14ac:dyDescent="0.2">
      <c r="D4302" s="191"/>
    </row>
    <row r="4303" spans="4:4" x14ac:dyDescent="0.2">
      <c r="D4303" s="191"/>
    </row>
    <row r="4304" spans="4:4" x14ac:dyDescent="0.2">
      <c r="D4304" s="191"/>
    </row>
    <row r="4305" spans="4:4" x14ac:dyDescent="0.2">
      <c r="D4305" s="191"/>
    </row>
    <row r="4306" spans="4:4" x14ac:dyDescent="0.2">
      <c r="D4306" s="191"/>
    </row>
    <row r="4307" spans="4:4" x14ac:dyDescent="0.2">
      <c r="D4307" s="191"/>
    </row>
    <row r="4308" spans="4:4" x14ac:dyDescent="0.2">
      <c r="D4308" s="191"/>
    </row>
    <row r="4309" spans="4:4" x14ac:dyDescent="0.2">
      <c r="D4309" s="191"/>
    </row>
    <row r="4310" spans="4:4" x14ac:dyDescent="0.2">
      <c r="D4310" s="191"/>
    </row>
    <row r="4311" spans="4:4" x14ac:dyDescent="0.2">
      <c r="D4311" s="191"/>
    </row>
    <row r="4312" spans="4:4" x14ac:dyDescent="0.2">
      <c r="D4312" s="191"/>
    </row>
    <row r="4313" spans="4:4" x14ac:dyDescent="0.2">
      <c r="D4313" s="191"/>
    </row>
    <row r="4314" spans="4:4" x14ac:dyDescent="0.2">
      <c r="D4314" s="191"/>
    </row>
    <row r="4315" spans="4:4" x14ac:dyDescent="0.2">
      <c r="D4315" s="191"/>
    </row>
    <row r="4316" spans="4:4" x14ac:dyDescent="0.2">
      <c r="D4316" s="191"/>
    </row>
    <row r="4317" spans="4:4" x14ac:dyDescent="0.2">
      <c r="D4317" s="191"/>
    </row>
    <row r="4318" spans="4:4" x14ac:dyDescent="0.2">
      <c r="D4318" s="191"/>
    </row>
    <row r="4319" spans="4:4" x14ac:dyDescent="0.2">
      <c r="D4319" s="191"/>
    </row>
    <row r="4320" spans="4:4" x14ac:dyDescent="0.2">
      <c r="D4320" s="191"/>
    </row>
    <row r="4321" spans="4:4" x14ac:dyDescent="0.2">
      <c r="D4321" s="191"/>
    </row>
    <row r="4322" spans="4:4" x14ac:dyDescent="0.2">
      <c r="D4322" s="191"/>
    </row>
    <row r="4323" spans="4:4" x14ac:dyDescent="0.2">
      <c r="D4323" s="191"/>
    </row>
    <row r="4324" spans="4:4" x14ac:dyDescent="0.2">
      <c r="D4324" s="191"/>
    </row>
    <row r="4325" spans="4:4" x14ac:dyDescent="0.2">
      <c r="D4325" s="191"/>
    </row>
    <row r="4326" spans="4:4" x14ac:dyDescent="0.2">
      <c r="D4326" s="191"/>
    </row>
    <row r="4327" spans="4:4" x14ac:dyDescent="0.2">
      <c r="D4327" s="191"/>
    </row>
    <row r="4328" spans="4:4" x14ac:dyDescent="0.2">
      <c r="D4328" s="191"/>
    </row>
    <row r="4329" spans="4:4" x14ac:dyDescent="0.2">
      <c r="D4329" s="191"/>
    </row>
    <row r="4330" spans="4:4" x14ac:dyDescent="0.2">
      <c r="D4330" s="191"/>
    </row>
    <row r="4331" spans="4:4" x14ac:dyDescent="0.2">
      <c r="D4331" s="191"/>
    </row>
    <row r="4332" spans="4:4" x14ac:dyDescent="0.2">
      <c r="D4332" s="191"/>
    </row>
    <row r="4333" spans="4:4" x14ac:dyDescent="0.2">
      <c r="D4333" s="191"/>
    </row>
    <row r="4334" spans="4:4" x14ac:dyDescent="0.2">
      <c r="D4334" s="191"/>
    </row>
    <row r="4335" spans="4:4" x14ac:dyDescent="0.2">
      <c r="D4335" s="191"/>
    </row>
    <row r="4336" spans="4:4" x14ac:dyDescent="0.2">
      <c r="D4336" s="191"/>
    </row>
    <row r="4337" spans="4:4" x14ac:dyDescent="0.2">
      <c r="D4337" s="191"/>
    </row>
    <row r="4338" spans="4:4" x14ac:dyDescent="0.2">
      <c r="D4338" s="191"/>
    </row>
    <row r="4339" spans="4:4" x14ac:dyDescent="0.2">
      <c r="D4339" s="191"/>
    </row>
    <row r="4340" spans="4:4" x14ac:dyDescent="0.2">
      <c r="D4340" s="191"/>
    </row>
    <row r="4341" spans="4:4" x14ac:dyDescent="0.2">
      <c r="D4341" s="191"/>
    </row>
    <row r="4342" spans="4:4" x14ac:dyDescent="0.2">
      <c r="D4342" s="191"/>
    </row>
    <row r="4343" spans="4:4" x14ac:dyDescent="0.2">
      <c r="D4343" s="191"/>
    </row>
    <row r="4344" spans="4:4" x14ac:dyDescent="0.2">
      <c r="D4344" s="191"/>
    </row>
    <row r="4345" spans="4:4" x14ac:dyDescent="0.2">
      <c r="D4345" s="191"/>
    </row>
    <row r="4346" spans="4:4" x14ac:dyDescent="0.2">
      <c r="D4346" s="191"/>
    </row>
    <row r="4347" spans="4:4" x14ac:dyDescent="0.2">
      <c r="D4347" s="191"/>
    </row>
    <row r="4348" spans="4:4" x14ac:dyDescent="0.2">
      <c r="D4348" s="191"/>
    </row>
    <row r="4349" spans="4:4" x14ac:dyDescent="0.2">
      <c r="D4349" s="191"/>
    </row>
    <row r="4350" spans="4:4" x14ac:dyDescent="0.2">
      <c r="D4350" s="191"/>
    </row>
    <row r="4351" spans="4:4" x14ac:dyDescent="0.2">
      <c r="D4351" s="191"/>
    </row>
    <row r="4352" spans="4:4" x14ac:dyDescent="0.2">
      <c r="D4352" s="191"/>
    </row>
    <row r="4353" spans="4:4" x14ac:dyDescent="0.2">
      <c r="D4353" s="191"/>
    </row>
    <row r="4354" spans="4:4" x14ac:dyDescent="0.2">
      <c r="D4354" s="191"/>
    </row>
    <row r="4355" spans="4:4" x14ac:dyDescent="0.2">
      <c r="D4355" s="191"/>
    </row>
    <row r="4356" spans="4:4" x14ac:dyDescent="0.2">
      <c r="D4356" s="191"/>
    </row>
    <row r="4357" spans="4:4" x14ac:dyDescent="0.2">
      <c r="D4357" s="191"/>
    </row>
    <row r="4358" spans="4:4" x14ac:dyDescent="0.2">
      <c r="D4358" s="191"/>
    </row>
    <row r="4359" spans="4:4" x14ac:dyDescent="0.2">
      <c r="D4359" s="191"/>
    </row>
    <row r="4360" spans="4:4" x14ac:dyDescent="0.2">
      <c r="D4360" s="191"/>
    </row>
    <row r="4361" spans="4:4" x14ac:dyDescent="0.2">
      <c r="D4361" s="191"/>
    </row>
    <row r="4362" spans="4:4" x14ac:dyDescent="0.2">
      <c r="D4362" s="191"/>
    </row>
    <row r="4363" spans="4:4" x14ac:dyDescent="0.2">
      <c r="D4363" s="191"/>
    </row>
    <row r="4364" spans="4:4" x14ac:dyDescent="0.2">
      <c r="D4364" s="191"/>
    </row>
    <row r="4365" spans="4:4" x14ac:dyDescent="0.2">
      <c r="D4365" s="191"/>
    </row>
    <row r="4366" spans="4:4" x14ac:dyDescent="0.2">
      <c r="D4366" s="191"/>
    </row>
    <row r="4367" spans="4:4" x14ac:dyDescent="0.2">
      <c r="D4367" s="191"/>
    </row>
    <row r="4368" spans="4:4" x14ac:dyDescent="0.2">
      <c r="D4368" s="191"/>
    </row>
    <row r="4369" spans="4:4" x14ac:dyDescent="0.2">
      <c r="D4369" s="191"/>
    </row>
    <row r="4370" spans="4:4" x14ac:dyDescent="0.2">
      <c r="D4370" s="191"/>
    </row>
    <row r="4371" spans="4:4" x14ac:dyDescent="0.2">
      <c r="D4371" s="191"/>
    </row>
    <row r="4372" spans="4:4" x14ac:dyDescent="0.2">
      <c r="D4372" s="191"/>
    </row>
    <row r="4373" spans="4:4" x14ac:dyDescent="0.2">
      <c r="D4373" s="191"/>
    </row>
    <row r="4374" spans="4:4" x14ac:dyDescent="0.2">
      <c r="D4374" s="191"/>
    </row>
    <row r="4375" spans="4:4" x14ac:dyDescent="0.2">
      <c r="D4375" s="191"/>
    </row>
    <row r="4376" spans="4:4" x14ac:dyDescent="0.2">
      <c r="D4376" s="191"/>
    </row>
    <row r="4377" spans="4:4" x14ac:dyDescent="0.2">
      <c r="D4377" s="191"/>
    </row>
    <row r="4378" spans="4:4" x14ac:dyDescent="0.2">
      <c r="D4378" s="191"/>
    </row>
    <row r="4379" spans="4:4" x14ac:dyDescent="0.2">
      <c r="D4379" s="191"/>
    </row>
    <row r="4380" spans="4:4" x14ac:dyDescent="0.2">
      <c r="D4380" s="191"/>
    </row>
    <row r="4381" spans="4:4" x14ac:dyDescent="0.2">
      <c r="D4381" s="191"/>
    </row>
    <row r="4382" spans="4:4" x14ac:dyDescent="0.2">
      <c r="D4382" s="191"/>
    </row>
    <row r="4383" spans="4:4" x14ac:dyDescent="0.2">
      <c r="D4383" s="191"/>
    </row>
    <row r="4384" spans="4:4" x14ac:dyDescent="0.2">
      <c r="D4384" s="191"/>
    </row>
    <row r="4385" spans="4:4" x14ac:dyDescent="0.2">
      <c r="D4385" s="191"/>
    </row>
    <row r="4386" spans="4:4" x14ac:dyDescent="0.2">
      <c r="D4386" s="191"/>
    </row>
    <row r="4387" spans="4:4" x14ac:dyDescent="0.2">
      <c r="D4387" s="191"/>
    </row>
    <row r="4388" spans="4:4" x14ac:dyDescent="0.2">
      <c r="D4388" s="191"/>
    </row>
    <row r="4389" spans="4:4" x14ac:dyDescent="0.2">
      <c r="D4389" s="191"/>
    </row>
    <row r="4390" spans="4:4" x14ac:dyDescent="0.2">
      <c r="D4390" s="191"/>
    </row>
    <row r="4391" spans="4:4" x14ac:dyDescent="0.2">
      <c r="D4391" s="191"/>
    </row>
    <row r="4392" spans="4:4" x14ac:dyDescent="0.2">
      <c r="D4392" s="191"/>
    </row>
    <row r="4393" spans="4:4" x14ac:dyDescent="0.2">
      <c r="D4393" s="191"/>
    </row>
    <row r="4394" spans="4:4" x14ac:dyDescent="0.2">
      <c r="D4394" s="191"/>
    </row>
    <row r="4395" spans="4:4" x14ac:dyDescent="0.2">
      <c r="D4395" s="191"/>
    </row>
    <row r="4396" spans="4:4" x14ac:dyDescent="0.2">
      <c r="D4396" s="191"/>
    </row>
    <row r="4397" spans="4:4" x14ac:dyDescent="0.2">
      <c r="D4397" s="191"/>
    </row>
    <row r="4398" spans="4:4" x14ac:dyDescent="0.2">
      <c r="D4398" s="191"/>
    </row>
    <row r="4399" spans="4:4" x14ac:dyDescent="0.2">
      <c r="D4399" s="191"/>
    </row>
    <row r="4400" spans="4:4" x14ac:dyDescent="0.2">
      <c r="D4400" s="191"/>
    </row>
    <row r="4401" spans="4:4" x14ac:dyDescent="0.2">
      <c r="D4401" s="191"/>
    </row>
    <row r="4402" spans="4:4" x14ac:dyDescent="0.2">
      <c r="D4402" s="191"/>
    </row>
    <row r="4403" spans="4:4" x14ac:dyDescent="0.2">
      <c r="D4403" s="191"/>
    </row>
    <row r="4404" spans="4:4" x14ac:dyDescent="0.2">
      <c r="D4404" s="191"/>
    </row>
    <row r="4405" spans="4:4" x14ac:dyDescent="0.2">
      <c r="D4405" s="191"/>
    </row>
    <row r="4406" spans="4:4" x14ac:dyDescent="0.2">
      <c r="D4406" s="191"/>
    </row>
    <row r="4407" spans="4:4" x14ac:dyDescent="0.2">
      <c r="D4407" s="191"/>
    </row>
    <row r="4408" spans="4:4" x14ac:dyDescent="0.2">
      <c r="D4408" s="191"/>
    </row>
    <row r="4409" spans="4:4" x14ac:dyDescent="0.2">
      <c r="D4409" s="191"/>
    </row>
    <row r="4410" spans="4:4" x14ac:dyDescent="0.2">
      <c r="D4410" s="191"/>
    </row>
    <row r="4411" spans="4:4" x14ac:dyDescent="0.2">
      <c r="D4411" s="191"/>
    </row>
    <row r="4412" spans="4:4" x14ac:dyDescent="0.2">
      <c r="D4412" s="191"/>
    </row>
    <row r="4413" spans="4:4" x14ac:dyDescent="0.2">
      <c r="D4413" s="191"/>
    </row>
    <row r="4414" spans="4:4" x14ac:dyDescent="0.2">
      <c r="D4414" s="191"/>
    </row>
    <row r="4415" spans="4:4" x14ac:dyDescent="0.2">
      <c r="D4415" s="191"/>
    </row>
    <row r="4416" spans="4:4" x14ac:dyDescent="0.2">
      <c r="D4416" s="191"/>
    </row>
    <row r="4417" spans="4:4" x14ac:dyDescent="0.2">
      <c r="D4417" s="191"/>
    </row>
    <row r="4418" spans="4:4" x14ac:dyDescent="0.2">
      <c r="D4418" s="191"/>
    </row>
    <row r="4419" spans="4:4" x14ac:dyDescent="0.2">
      <c r="D4419" s="191"/>
    </row>
    <row r="4420" spans="4:4" x14ac:dyDescent="0.2">
      <c r="D4420" s="191"/>
    </row>
    <row r="4421" spans="4:4" x14ac:dyDescent="0.2">
      <c r="D4421" s="191"/>
    </row>
    <row r="4422" spans="4:4" x14ac:dyDescent="0.2">
      <c r="D4422" s="191"/>
    </row>
    <row r="4423" spans="4:4" x14ac:dyDescent="0.2">
      <c r="D4423" s="191"/>
    </row>
    <row r="4424" spans="4:4" x14ac:dyDescent="0.2">
      <c r="D4424" s="191"/>
    </row>
    <row r="4425" spans="4:4" x14ac:dyDescent="0.2">
      <c r="D4425" s="191"/>
    </row>
    <row r="4426" spans="4:4" x14ac:dyDescent="0.2">
      <c r="D4426" s="191"/>
    </row>
    <row r="4427" spans="4:4" x14ac:dyDescent="0.2">
      <c r="D4427" s="191"/>
    </row>
    <row r="4428" spans="4:4" x14ac:dyDescent="0.2">
      <c r="D4428" s="191"/>
    </row>
    <row r="4429" spans="4:4" x14ac:dyDescent="0.2">
      <c r="D4429" s="191"/>
    </row>
    <row r="4430" spans="4:4" x14ac:dyDescent="0.2">
      <c r="D4430" s="191"/>
    </row>
    <row r="4431" spans="4:4" x14ac:dyDescent="0.2">
      <c r="D4431" s="191"/>
    </row>
    <row r="4432" spans="4:4" x14ac:dyDescent="0.2">
      <c r="D4432" s="191"/>
    </row>
    <row r="4433" spans="4:4" x14ac:dyDescent="0.2">
      <c r="D4433" s="191"/>
    </row>
    <row r="4434" spans="4:4" x14ac:dyDescent="0.2">
      <c r="D4434" s="191"/>
    </row>
    <row r="4435" spans="4:4" x14ac:dyDescent="0.2">
      <c r="D4435" s="191"/>
    </row>
    <row r="4436" spans="4:4" x14ac:dyDescent="0.2">
      <c r="D4436" s="191"/>
    </row>
    <row r="4437" spans="4:4" x14ac:dyDescent="0.2">
      <c r="D4437" s="191"/>
    </row>
    <row r="4438" spans="4:4" x14ac:dyDescent="0.2">
      <c r="D4438" s="191"/>
    </row>
    <row r="4439" spans="4:4" x14ac:dyDescent="0.2">
      <c r="D4439" s="191"/>
    </row>
    <row r="4440" spans="4:4" x14ac:dyDescent="0.2">
      <c r="D4440" s="191"/>
    </row>
    <row r="4441" spans="4:4" x14ac:dyDescent="0.2">
      <c r="D4441" s="191"/>
    </row>
    <row r="4442" spans="4:4" x14ac:dyDescent="0.2">
      <c r="D4442" s="191"/>
    </row>
    <row r="4443" spans="4:4" x14ac:dyDescent="0.2">
      <c r="D4443" s="191"/>
    </row>
    <row r="4444" spans="4:4" x14ac:dyDescent="0.2">
      <c r="D4444" s="191"/>
    </row>
    <row r="4445" spans="4:4" x14ac:dyDescent="0.2">
      <c r="D4445" s="191"/>
    </row>
    <row r="4446" spans="4:4" x14ac:dyDescent="0.2">
      <c r="D4446" s="191"/>
    </row>
    <row r="4447" spans="4:4" x14ac:dyDescent="0.2">
      <c r="D4447" s="191"/>
    </row>
    <row r="4448" spans="4:4" x14ac:dyDescent="0.2">
      <c r="D4448" s="191"/>
    </row>
    <row r="4449" spans="4:4" x14ac:dyDescent="0.2">
      <c r="D4449" s="191"/>
    </row>
    <row r="4450" spans="4:4" x14ac:dyDescent="0.2">
      <c r="D4450" s="191"/>
    </row>
    <row r="4451" spans="4:4" x14ac:dyDescent="0.2">
      <c r="D4451" s="191"/>
    </row>
    <row r="4452" spans="4:4" x14ac:dyDescent="0.2">
      <c r="D4452" s="191"/>
    </row>
    <row r="4453" spans="4:4" x14ac:dyDescent="0.2">
      <c r="D4453" s="191"/>
    </row>
    <row r="4454" spans="4:4" x14ac:dyDescent="0.2">
      <c r="D4454" s="191"/>
    </row>
    <row r="4455" spans="4:4" x14ac:dyDescent="0.2">
      <c r="D4455" s="191"/>
    </row>
    <row r="4456" spans="4:4" x14ac:dyDescent="0.2">
      <c r="D4456" s="191"/>
    </row>
    <row r="4457" spans="4:4" x14ac:dyDescent="0.2">
      <c r="D4457" s="191"/>
    </row>
    <row r="4458" spans="4:4" x14ac:dyDescent="0.2">
      <c r="D4458" s="191"/>
    </row>
    <row r="4459" spans="4:4" x14ac:dyDescent="0.2">
      <c r="D4459" s="191"/>
    </row>
    <row r="4460" spans="4:4" x14ac:dyDescent="0.2">
      <c r="D4460" s="191"/>
    </row>
    <row r="4461" spans="4:4" x14ac:dyDescent="0.2">
      <c r="D4461" s="191"/>
    </row>
    <row r="4462" spans="4:4" x14ac:dyDescent="0.2">
      <c r="D4462" s="191"/>
    </row>
    <row r="4463" spans="4:4" x14ac:dyDescent="0.2">
      <c r="D4463" s="191"/>
    </row>
    <row r="4464" spans="4:4" x14ac:dyDescent="0.2">
      <c r="D4464" s="191"/>
    </row>
    <row r="4465" spans="4:4" x14ac:dyDescent="0.2">
      <c r="D4465" s="191"/>
    </row>
    <row r="4466" spans="4:4" x14ac:dyDescent="0.2">
      <c r="D4466" s="191"/>
    </row>
    <row r="4467" spans="4:4" x14ac:dyDescent="0.2">
      <c r="D4467" s="191"/>
    </row>
    <row r="4468" spans="4:4" x14ac:dyDescent="0.2">
      <c r="D4468" s="191"/>
    </row>
    <row r="4469" spans="4:4" x14ac:dyDescent="0.2">
      <c r="D4469" s="191"/>
    </row>
    <row r="4470" spans="4:4" x14ac:dyDescent="0.2">
      <c r="D4470" s="191"/>
    </row>
    <row r="4471" spans="4:4" x14ac:dyDescent="0.2">
      <c r="D4471" s="191"/>
    </row>
    <row r="4472" spans="4:4" x14ac:dyDescent="0.2">
      <c r="D4472" s="191"/>
    </row>
    <row r="4473" spans="4:4" x14ac:dyDescent="0.2">
      <c r="D4473" s="191"/>
    </row>
    <row r="4474" spans="4:4" x14ac:dyDescent="0.2">
      <c r="D4474" s="191"/>
    </row>
    <row r="4475" spans="4:4" x14ac:dyDescent="0.2">
      <c r="D4475" s="191"/>
    </row>
    <row r="4476" spans="4:4" x14ac:dyDescent="0.2">
      <c r="D4476" s="191"/>
    </row>
    <row r="4477" spans="4:4" x14ac:dyDescent="0.2">
      <c r="D4477" s="191"/>
    </row>
    <row r="4478" spans="4:4" x14ac:dyDescent="0.2">
      <c r="D4478" s="191"/>
    </row>
    <row r="4479" spans="4:4" x14ac:dyDescent="0.2">
      <c r="D4479" s="191"/>
    </row>
    <row r="4480" spans="4:4" x14ac:dyDescent="0.2">
      <c r="D4480" s="191"/>
    </row>
    <row r="4481" spans="4:4" x14ac:dyDescent="0.2">
      <c r="D4481" s="191"/>
    </row>
    <row r="4482" spans="4:4" x14ac:dyDescent="0.2">
      <c r="D4482" s="191"/>
    </row>
    <row r="4483" spans="4:4" x14ac:dyDescent="0.2">
      <c r="D4483" s="191"/>
    </row>
    <row r="4484" spans="4:4" x14ac:dyDescent="0.2">
      <c r="D4484" s="191"/>
    </row>
    <row r="4485" spans="4:4" x14ac:dyDescent="0.2">
      <c r="D4485" s="191"/>
    </row>
    <row r="4486" spans="4:4" x14ac:dyDescent="0.2">
      <c r="D4486" s="191"/>
    </row>
    <row r="4487" spans="4:4" x14ac:dyDescent="0.2">
      <c r="D4487" s="191"/>
    </row>
    <row r="4488" spans="4:4" x14ac:dyDescent="0.2">
      <c r="D4488" s="191"/>
    </row>
    <row r="4489" spans="4:4" x14ac:dyDescent="0.2">
      <c r="D4489" s="191"/>
    </row>
    <row r="4490" spans="4:4" x14ac:dyDescent="0.2">
      <c r="D4490" s="191"/>
    </row>
    <row r="4491" spans="4:4" x14ac:dyDescent="0.2">
      <c r="D4491" s="191"/>
    </row>
    <row r="4492" spans="4:4" x14ac:dyDescent="0.2">
      <c r="D4492" s="191"/>
    </row>
    <row r="4493" spans="4:4" x14ac:dyDescent="0.2">
      <c r="D4493" s="191"/>
    </row>
    <row r="4494" spans="4:4" x14ac:dyDescent="0.2">
      <c r="D4494" s="191"/>
    </row>
    <row r="4495" spans="4:4" x14ac:dyDescent="0.2">
      <c r="D4495" s="191"/>
    </row>
    <row r="4496" spans="4:4" x14ac:dyDescent="0.2">
      <c r="D4496" s="191"/>
    </row>
    <row r="4497" spans="4:4" x14ac:dyDescent="0.2">
      <c r="D4497" s="191"/>
    </row>
    <row r="4498" spans="4:4" x14ac:dyDescent="0.2">
      <c r="D4498" s="191"/>
    </row>
    <row r="4499" spans="4:4" x14ac:dyDescent="0.2">
      <c r="D4499" s="191"/>
    </row>
    <row r="4500" spans="4:4" x14ac:dyDescent="0.2">
      <c r="D4500" s="191"/>
    </row>
    <row r="4501" spans="4:4" x14ac:dyDescent="0.2">
      <c r="D4501" s="191"/>
    </row>
    <row r="4502" spans="4:4" x14ac:dyDescent="0.2">
      <c r="D4502" s="191"/>
    </row>
    <row r="4503" spans="4:4" x14ac:dyDescent="0.2">
      <c r="D4503" s="191"/>
    </row>
    <row r="4504" spans="4:4" x14ac:dyDescent="0.2">
      <c r="D4504" s="191"/>
    </row>
    <row r="4505" spans="4:4" x14ac:dyDescent="0.2">
      <c r="D4505" s="191"/>
    </row>
    <row r="4506" spans="4:4" x14ac:dyDescent="0.2">
      <c r="D4506" s="191"/>
    </row>
    <row r="4507" spans="4:4" x14ac:dyDescent="0.2">
      <c r="D4507" s="191"/>
    </row>
    <row r="4508" spans="4:4" x14ac:dyDescent="0.2">
      <c r="D4508" s="191"/>
    </row>
    <row r="4509" spans="4:4" x14ac:dyDescent="0.2">
      <c r="D4509" s="191"/>
    </row>
    <row r="4510" spans="4:4" x14ac:dyDescent="0.2">
      <c r="D4510" s="191"/>
    </row>
    <row r="4511" spans="4:4" x14ac:dyDescent="0.2">
      <c r="D4511" s="191"/>
    </row>
    <row r="4512" spans="4:4" x14ac:dyDescent="0.2">
      <c r="D4512" s="191"/>
    </row>
    <row r="4513" spans="4:4" x14ac:dyDescent="0.2">
      <c r="D4513" s="191"/>
    </row>
    <row r="4514" spans="4:4" x14ac:dyDescent="0.2">
      <c r="D4514" s="191"/>
    </row>
    <row r="4515" spans="4:4" x14ac:dyDescent="0.2">
      <c r="D4515" s="191"/>
    </row>
    <row r="4516" spans="4:4" x14ac:dyDescent="0.2">
      <c r="D4516" s="191"/>
    </row>
    <row r="4517" spans="4:4" x14ac:dyDescent="0.2">
      <c r="D4517" s="191"/>
    </row>
    <row r="4518" spans="4:4" x14ac:dyDescent="0.2">
      <c r="D4518" s="191"/>
    </row>
    <row r="4519" spans="4:4" x14ac:dyDescent="0.2">
      <c r="D4519" s="191"/>
    </row>
    <row r="4520" spans="4:4" x14ac:dyDescent="0.2">
      <c r="D4520" s="191"/>
    </row>
    <row r="4521" spans="4:4" x14ac:dyDescent="0.2">
      <c r="D4521" s="191"/>
    </row>
    <row r="4522" spans="4:4" x14ac:dyDescent="0.2">
      <c r="D4522" s="191"/>
    </row>
    <row r="4523" spans="4:4" x14ac:dyDescent="0.2">
      <c r="D4523" s="191"/>
    </row>
    <row r="4524" spans="4:4" x14ac:dyDescent="0.2">
      <c r="D4524" s="191"/>
    </row>
    <row r="4525" spans="4:4" x14ac:dyDescent="0.2">
      <c r="D4525" s="191"/>
    </row>
    <row r="4526" spans="4:4" x14ac:dyDescent="0.2">
      <c r="D4526" s="191"/>
    </row>
    <row r="4527" spans="4:4" x14ac:dyDescent="0.2">
      <c r="D4527" s="191"/>
    </row>
    <row r="4528" spans="4:4" x14ac:dyDescent="0.2">
      <c r="D4528" s="191"/>
    </row>
    <row r="4529" spans="4:4" x14ac:dyDescent="0.2">
      <c r="D4529" s="191"/>
    </row>
    <row r="4530" spans="4:4" x14ac:dyDescent="0.2">
      <c r="D4530" s="191"/>
    </row>
    <row r="4531" spans="4:4" x14ac:dyDescent="0.2">
      <c r="D4531" s="191"/>
    </row>
    <row r="4532" spans="4:4" x14ac:dyDescent="0.2">
      <c r="D4532" s="191"/>
    </row>
    <row r="4533" spans="4:4" x14ac:dyDescent="0.2">
      <c r="D4533" s="191"/>
    </row>
    <row r="4534" spans="4:4" x14ac:dyDescent="0.2">
      <c r="D4534" s="191"/>
    </row>
    <row r="4535" spans="4:4" x14ac:dyDescent="0.2">
      <c r="D4535" s="191"/>
    </row>
    <row r="4536" spans="4:4" x14ac:dyDescent="0.2">
      <c r="D4536" s="191"/>
    </row>
    <row r="4537" spans="4:4" x14ac:dyDescent="0.2">
      <c r="D4537" s="191"/>
    </row>
    <row r="4538" spans="4:4" x14ac:dyDescent="0.2">
      <c r="D4538" s="191"/>
    </row>
    <row r="4539" spans="4:4" x14ac:dyDescent="0.2">
      <c r="D4539" s="191"/>
    </row>
    <row r="4540" spans="4:4" x14ac:dyDescent="0.2">
      <c r="D4540" s="191"/>
    </row>
    <row r="4541" spans="4:4" x14ac:dyDescent="0.2">
      <c r="D4541" s="191"/>
    </row>
    <row r="4542" spans="4:4" x14ac:dyDescent="0.2">
      <c r="D4542" s="191"/>
    </row>
    <row r="4543" spans="4:4" x14ac:dyDescent="0.2">
      <c r="D4543" s="191"/>
    </row>
    <row r="4544" spans="4:4" x14ac:dyDescent="0.2">
      <c r="D4544" s="191"/>
    </row>
    <row r="4545" spans="4:4" x14ac:dyDescent="0.2">
      <c r="D4545" s="191"/>
    </row>
    <row r="4546" spans="4:4" x14ac:dyDescent="0.2">
      <c r="D4546" s="191"/>
    </row>
    <row r="4547" spans="4:4" x14ac:dyDescent="0.2">
      <c r="D4547" s="191"/>
    </row>
    <row r="4548" spans="4:4" x14ac:dyDescent="0.2">
      <c r="D4548" s="191"/>
    </row>
    <row r="4549" spans="4:4" x14ac:dyDescent="0.2">
      <c r="D4549" s="191"/>
    </row>
    <row r="4550" spans="4:4" x14ac:dyDescent="0.2">
      <c r="D4550" s="191"/>
    </row>
    <row r="4551" spans="4:4" x14ac:dyDescent="0.2">
      <c r="D4551" s="191"/>
    </row>
    <row r="4552" spans="4:4" x14ac:dyDescent="0.2">
      <c r="D4552" s="191"/>
    </row>
    <row r="4553" spans="4:4" x14ac:dyDescent="0.2">
      <c r="D4553" s="191"/>
    </row>
    <row r="4554" spans="4:4" x14ac:dyDescent="0.2">
      <c r="D4554" s="191"/>
    </row>
    <row r="4555" spans="4:4" x14ac:dyDescent="0.2">
      <c r="D4555" s="191"/>
    </row>
    <row r="4556" spans="4:4" x14ac:dyDescent="0.2">
      <c r="D4556" s="191"/>
    </row>
    <row r="4557" spans="4:4" x14ac:dyDescent="0.2">
      <c r="D4557" s="191"/>
    </row>
    <row r="4558" spans="4:4" x14ac:dyDescent="0.2">
      <c r="D4558" s="191"/>
    </row>
    <row r="4559" spans="4:4" x14ac:dyDescent="0.2">
      <c r="D4559" s="191"/>
    </row>
    <row r="4560" spans="4:4" x14ac:dyDescent="0.2">
      <c r="D4560" s="191"/>
    </row>
    <row r="4561" spans="4:4" x14ac:dyDescent="0.2">
      <c r="D4561" s="191"/>
    </row>
    <row r="4562" spans="4:4" x14ac:dyDescent="0.2">
      <c r="D4562" s="191"/>
    </row>
    <row r="4563" spans="4:4" x14ac:dyDescent="0.2">
      <c r="D4563" s="191"/>
    </row>
    <row r="4564" spans="4:4" x14ac:dyDescent="0.2">
      <c r="D4564" s="191"/>
    </row>
    <row r="4565" spans="4:4" x14ac:dyDescent="0.2">
      <c r="D4565" s="191"/>
    </row>
    <row r="4566" spans="4:4" x14ac:dyDescent="0.2">
      <c r="D4566" s="191"/>
    </row>
    <row r="4567" spans="4:4" x14ac:dyDescent="0.2">
      <c r="D4567" s="191"/>
    </row>
    <row r="4568" spans="4:4" x14ac:dyDescent="0.2">
      <c r="D4568" s="191"/>
    </row>
    <row r="4569" spans="4:4" x14ac:dyDescent="0.2">
      <c r="D4569" s="191"/>
    </row>
    <row r="4570" spans="4:4" x14ac:dyDescent="0.2">
      <c r="D4570" s="191"/>
    </row>
    <row r="4571" spans="4:4" x14ac:dyDescent="0.2">
      <c r="D4571" s="191"/>
    </row>
    <row r="4572" spans="4:4" x14ac:dyDescent="0.2">
      <c r="D4572" s="191"/>
    </row>
    <row r="4573" spans="4:4" x14ac:dyDescent="0.2">
      <c r="D4573" s="191"/>
    </row>
    <row r="4574" spans="4:4" x14ac:dyDescent="0.2">
      <c r="D4574" s="191"/>
    </row>
    <row r="4575" spans="4:4" x14ac:dyDescent="0.2">
      <c r="D4575" s="191"/>
    </row>
    <row r="4576" spans="4:4" x14ac:dyDescent="0.2">
      <c r="D4576" s="191"/>
    </row>
    <row r="4577" spans="4:4" x14ac:dyDescent="0.2">
      <c r="D4577" s="191"/>
    </row>
    <row r="4578" spans="4:4" x14ac:dyDescent="0.2">
      <c r="D4578" s="191"/>
    </row>
    <row r="4579" spans="4:4" x14ac:dyDescent="0.2">
      <c r="D4579" s="191"/>
    </row>
    <row r="4580" spans="4:4" x14ac:dyDescent="0.2">
      <c r="D4580" s="191"/>
    </row>
    <row r="4581" spans="4:4" x14ac:dyDescent="0.2">
      <c r="D4581" s="191"/>
    </row>
    <row r="4582" spans="4:4" x14ac:dyDescent="0.2">
      <c r="D4582" s="191"/>
    </row>
    <row r="4583" spans="4:4" x14ac:dyDescent="0.2">
      <c r="D4583" s="191"/>
    </row>
    <row r="4584" spans="4:4" x14ac:dyDescent="0.2">
      <c r="D4584" s="191"/>
    </row>
    <row r="4585" spans="4:4" x14ac:dyDescent="0.2">
      <c r="D4585" s="191"/>
    </row>
    <row r="4586" spans="4:4" x14ac:dyDescent="0.2">
      <c r="D4586" s="191"/>
    </row>
    <row r="4587" spans="4:4" x14ac:dyDescent="0.2">
      <c r="D4587" s="191"/>
    </row>
    <row r="4588" spans="4:4" x14ac:dyDescent="0.2">
      <c r="D4588" s="191"/>
    </row>
    <row r="4589" spans="4:4" x14ac:dyDescent="0.2">
      <c r="D4589" s="191"/>
    </row>
    <row r="4590" spans="4:4" x14ac:dyDescent="0.2">
      <c r="D4590" s="191"/>
    </row>
    <row r="4591" spans="4:4" x14ac:dyDescent="0.2">
      <c r="D4591" s="191"/>
    </row>
    <row r="4592" spans="4:4" x14ac:dyDescent="0.2">
      <c r="D4592" s="191"/>
    </row>
    <row r="4593" spans="4:4" x14ac:dyDescent="0.2">
      <c r="D4593" s="191"/>
    </row>
    <row r="4594" spans="4:4" x14ac:dyDescent="0.2">
      <c r="D4594" s="191"/>
    </row>
    <row r="4595" spans="4:4" x14ac:dyDescent="0.2">
      <c r="D4595" s="191"/>
    </row>
    <row r="4596" spans="4:4" x14ac:dyDescent="0.2">
      <c r="D4596" s="191"/>
    </row>
    <row r="4597" spans="4:4" x14ac:dyDescent="0.2">
      <c r="D4597" s="191"/>
    </row>
    <row r="4598" spans="4:4" x14ac:dyDescent="0.2">
      <c r="D4598" s="191"/>
    </row>
    <row r="4599" spans="4:4" x14ac:dyDescent="0.2">
      <c r="D4599" s="191"/>
    </row>
    <row r="4600" spans="4:4" x14ac:dyDescent="0.2">
      <c r="D4600" s="191"/>
    </row>
    <row r="4601" spans="4:4" x14ac:dyDescent="0.2">
      <c r="D4601" s="191"/>
    </row>
    <row r="4602" spans="4:4" x14ac:dyDescent="0.2">
      <c r="D4602" s="191"/>
    </row>
    <row r="4603" spans="4:4" x14ac:dyDescent="0.2">
      <c r="D4603" s="191"/>
    </row>
    <row r="4604" spans="4:4" x14ac:dyDescent="0.2">
      <c r="D4604" s="191"/>
    </row>
    <row r="4605" spans="4:4" x14ac:dyDescent="0.2">
      <c r="D4605" s="191"/>
    </row>
    <row r="4606" spans="4:4" x14ac:dyDescent="0.2">
      <c r="D4606" s="191"/>
    </row>
    <row r="4607" spans="4:4" x14ac:dyDescent="0.2">
      <c r="D4607" s="191"/>
    </row>
    <row r="4608" spans="4:4" x14ac:dyDescent="0.2">
      <c r="D4608" s="191"/>
    </row>
    <row r="4609" spans="4:4" x14ac:dyDescent="0.2">
      <c r="D4609" s="191"/>
    </row>
    <row r="4610" spans="4:4" x14ac:dyDescent="0.2">
      <c r="D4610" s="191"/>
    </row>
    <row r="4611" spans="4:4" x14ac:dyDescent="0.2">
      <c r="D4611" s="191"/>
    </row>
    <row r="4612" spans="4:4" x14ac:dyDescent="0.2">
      <c r="D4612" s="191"/>
    </row>
    <row r="4613" spans="4:4" x14ac:dyDescent="0.2">
      <c r="D4613" s="191"/>
    </row>
    <row r="4614" spans="4:4" x14ac:dyDescent="0.2">
      <c r="D4614" s="191"/>
    </row>
    <row r="4615" spans="4:4" x14ac:dyDescent="0.2">
      <c r="D4615" s="191"/>
    </row>
    <row r="4616" spans="4:4" x14ac:dyDescent="0.2">
      <c r="D4616" s="191"/>
    </row>
    <row r="4617" spans="4:4" x14ac:dyDescent="0.2">
      <c r="D4617" s="191"/>
    </row>
    <row r="4618" spans="4:4" x14ac:dyDescent="0.2">
      <c r="D4618" s="191"/>
    </row>
    <row r="4619" spans="4:4" x14ac:dyDescent="0.2">
      <c r="D4619" s="191"/>
    </row>
    <row r="4620" spans="4:4" x14ac:dyDescent="0.2">
      <c r="D4620" s="191"/>
    </row>
    <row r="4621" spans="4:4" x14ac:dyDescent="0.2">
      <c r="D4621" s="191"/>
    </row>
    <row r="4622" spans="4:4" x14ac:dyDescent="0.2">
      <c r="D4622" s="191"/>
    </row>
    <row r="4623" spans="4:4" x14ac:dyDescent="0.2">
      <c r="D4623" s="191"/>
    </row>
    <row r="4624" spans="4:4" x14ac:dyDescent="0.2">
      <c r="D4624" s="191"/>
    </row>
    <row r="4625" spans="4:4" x14ac:dyDescent="0.2">
      <c r="D4625" s="191"/>
    </row>
    <row r="4626" spans="4:4" x14ac:dyDescent="0.2">
      <c r="D4626" s="191"/>
    </row>
    <row r="4627" spans="4:4" x14ac:dyDescent="0.2">
      <c r="D4627" s="191"/>
    </row>
    <row r="4628" spans="4:4" x14ac:dyDescent="0.2">
      <c r="D4628" s="191"/>
    </row>
    <row r="4629" spans="4:4" x14ac:dyDescent="0.2">
      <c r="D4629" s="191"/>
    </row>
    <row r="4630" spans="4:4" x14ac:dyDescent="0.2">
      <c r="D4630" s="191"/>
    </row>
    <row r="4631" spans="4:4" x14ac:dyDescent="0.2">
      <c r="D4631" s="191"/>
    </row>
    <row r="4632" spans="4:4" x14ac:dyDescent="0.2">
      <c r="D4632" s="191"/>
    </row>
    <row r="4633" spans="4:4" x14ac:dyDescent="0.2">
      <c r="D4633" s="191"/>
    </row>
    <row r="4634" spans="4:4" x14ac:dyDescent="0.2">
      <c r="D4634" s="191"/>
    </row>
    <row r="4635" spans="4:4" x14ac:dyDescent="0.2">
      <c r="D4635" s="191"/>
    </row>
    <row r="4636" spans="4:4" x14ac:dyDescent="0.2">
      <c r="D4636" s="191"/>
    </row>
    <row r="4637" spans="4:4" x14ac:dyDescent="0.2">
      <c r="D4637" s="191"/>
    </row>
    <row r="4638" spans="4:4" x14ac:dyDescent="0.2">
      <c r="D4638" s="191"/>
    </row>
    <row r="4639" spans="4:4" x14ac:dyDescent="0.2">
      <c r="D4639" s="191"/>
    </row>
    <row r="4640" spans="4:4" x14ac:dyDescent="0.2">
      <c r="D4640" s="191"/>
    </row>
    <row r="4641" spans="4:4" x14ac:dyDescent="0.2">
      <c r="D4641" s="191"/>
    </row>
    <row r="4642" spans="4:4" x14ac:dyDescent="0.2">
      <c r="D4642" s="191"/>
    </row>
    <row r="4643" spans="4:4" x14ac:dyDescent="0.2">
      <c r="D4643" s="191"/>
    </row>
    <row r="4644" spans="4:4" x14ac:dyDescent="0.2">
      <c r="D4644" s="191"/>
    </row>
    <row r="4645" spans="4:4" x14ac:dyDescent="0.2">
      <c r="D4645" s="191"/>
    </row>
    <row r="4646" spans="4:4" x14ac:dyDescent="0.2">
      <c r="D4646" s="191"/>
    </row>
    <row r="4647" spans="4:4" x14ac:dyDescent="0.2">
      <c r="D4647" s="191"/>
    </row>
    <row r="4648" spans="4:4" x14ac:dyDescent="0.2">
      <c r="D4648" s="191"/>
    </row>
    <row r="4649" spans="4:4" x14ac:dyDescent="0.2">
      <c r="D4649" s="191"/>
    </row>
    <row r="4650" spans="4:4" x14ac:dyDescent="0.2">
      <c r="D4650" s="191"/>
    </row>
    <row r="4651" spans="4:4" x14ac:dyDescent="0.2">
      <c r="D4651" s="191"/>
    </row>
    <row r="4652" spans="4:4" x14ac:dyDescent="0.2">
      <c r="D4652" s="191"/>
    </row>
    <row r="4653" spans="4:4" x14ac:dyDescent="0.2">
      <c r="D4653" s="191"/>
    </row>
    <row r="4654" spans="4:4" x14ac:dyDescent="0.2">
      <c r="D4654" s="191"/>
    </row>
    <row r="4655" spans="4:4" x14ac:dyDescent="0.2">
      <c r="D4655" s="191"/>
    </row>
    <row r="4656" spans="4:4" x14ac:dyDescent="0.2">
      <c r="D4656" s="191"/>
    </row>
    <row r="4657" spans="4:4" x14ac:dyDescent="0.2">
      <c r="D4657" s="191"/>
    </row>
    <row r="4658" spans="4:4" x14ac:dyDescent="0.2">
      <c r="D4658" s="191"/>
    </row>
    <row r="4659" spans="4:4" x14ac:dyDescent="0.2">
      <c r="D4659" s="191"/>
    </row>
    <row r="4660" spans="4:4" x14ac:dyDescent="0.2">
      <c r="D4660" s="191"/>
    </row>
    <row r="4661" spans="4:4" x14ac:dyDescent="0.2">
      <c r="D4661" s="191"/>
    </row>
    <row r="4662" spans="4:4" x14ac:dyDescent="0.2">
      <c r="D4662" s="191"/>
    </row>
    <row r="4663" spans="4:4" x14ac:dyDescent="0.2">
      <c r="D4663" s="191"/>
    </row>
    <row r="4664" spans="4:4" x14ac:dyDescent="0.2">
      <c r="D4664" s="191"/>
    </row>
    <row r="4665" spans="4:4" x14ac:dyDescent="0.2">
      <c r="D4665" s="191"/>
    </row>
    <row r="4666" spans="4:4" x14ac:dyDescent="0.2">
      <c r="D4666" s="191"/>
    </row>
    <row r="4667" spans="4:4" x14ac:dyDescent="0.2">
      <c r="D4667" s="191"/>
    </row>
    <row r="4668" spans="4:4" x14ac:dyDescent="0.2">
      <c r="D4668" s="191"/>
    </row>
    <row r="4669" spans="4:4" x14ac:dyDescent="0.2">
      <c r="D4669" s="191"/>
    </row>
    <row r="4670" spans="4:4" x14ac:dyDescent="0.2">
      <c r="D4670" s="191"/>
    </row>
    <row r="4671" spans="4:4" x14ac:dyDescent="0.2">
      <c r="D4671" s="191"/>
    </row>
    <row r="4672" spans="4:4" x14ac:dyDescent="0.2">
      <c r="D4672" s="191"/>
    </row>
    <row r="4673" spans="4:4" x14ac:dyDescent="0.2">
      <c r="D4673" s="191"/>
    </row>
    <row r="4674" spans="4:4" x14ac:dyDescent="0.2">
      <c r="D4674" s="191"/>
    </row>
    <row r="4675" spans="4:4" x14ac:dyDescent="0.2">
      <c r="D4675" s="191"/>
    </row>
    <row r="4676" spans="4:4" x14ac:dyDescent="0.2">
      <c r="D4676" s="191"/>
    </row>
    <row r="4677" spans="4:4" x14ac:dyDescent="0.2">
      <c r="D4677" s="191"/>
    </row>
    <row r="4678" spans="4:4" x14ac:dyDescent="0.2">
      <c r="D4678" s="191"/>
    </row>
    <row r="4679" spans="4:4" x14ac:dyDescent="0.2">
      <c r="D4679" s="191"/>
    </row>
    <row r="4680" spans="4:4" x14ac:dyDescent="0.2">
      <c r="D4680" s="191"/>
    </row>
    <row r="4681" spans="4:4" x14ac:dyDescent="0.2">
      <c r="D4681" s="191"/>
    </row>
    <row r="4682" spans="4:4" x14ac:dyDescent="0.2">
      <c r="D4682" s="191"/>
    </row>
    <row r="4683" spans="4:4" x14ac:dyDescent="0.2">
      <c r="D4683" s="191"/>
    </row>
    <row r="4684" spans="4:4" x14ac:dyDescent="0.2">
      <c r="D4684" s="191"/>
    </row>
    <row r="4685" spans="4:4" x14ac:dyDescent="0.2">
      <c r="D4685" s="191"/>
    </row>
    <row r="4686" spans="4:4" x14ac:dyDescent="0.2">
      <c r="D4686" s="191"/>
    </row>
    <row r="4687" spans="4:4" x14ac:dyDescent="0.2">
      <c r="D4687" s="191"/>
    </row>
    <row r="4688" spans="4:4" x14ac:dyDescent="0.2">
      <c r="D4688" s="191"/>
    </row>
    <row r="4689" spans="4:4" x14ac:dyDescent="0.2">
      <c r="D4689" s="191"/>
    </row>
    <row r="4690" spans="4:4" x14ac:dyDescent="0.2">
      <c r="D4690" s="191"/>
    </row>
    <row r="4691" spans="4:4" x14ac:dyDescent="0.2">
      <c r="D4691" s="191"/>
    </row>
    <row r="4692" spans="4:4" x14ac:dyDescent="0.2">
      <c r="D4692" s="191"/>
    </row>
    <row r="4693" spans="4:4" x14ac:dyDescent="0.2">
      <c r="D4693" s="191"/>
    </row>
    <row r="4694" spans="4:4" x14ac:dyDescent="0.2">
      <c r="D4694" s="191"/>
    </row>
    <row r="4695" spans="4:4" x14ac:dyDescent="0.2">
      <c r="D4695" s="191"/>
    </row>
    <row r="4696" spans="4:4" x14ac:dyDescent="0.2">
      <c r="D4696" s="191"/>
    </row>
    <row r="4697" spans="4:4" x14ac:dyDescent="0.2">
      <c r="D4697" s="191"/>
    </row>
    <row r="4698" spans="4:4" x14ac:dyDescent="0.2">
      <c r="D4698" s="191"/>
    </row>
    <row r="4699" spans="4:4" x14ac:dyDescent="0.2">
      <c r="D4699" s="191"/>
    </row>
    <row r="4700" spans="4:4" x14ac:dyDescent="0.2">
      <c r="D4700" s="191"/>
    </row>
    <row r="4701" spans="4:4" x14ac:dyDescent="0.2">
      <c r="D4701" s="191"/>
    </row>
    <row r="4702" spans="4:4" x14ac:dyDescent="0.2">
      <c r="D4702" s="191"/>
    </row>
    <row r="4703" spans="4:4" x14ac:dyDescent="0.2">
      <c r="D4703" s="191"/>
    </row>
    <row r="4704" spans="4:4" x14ac:dyDescent="0.2">
      <c r="D4704" s="191"/>
    </row>
    <row r="4705" spans="4:4" x14ac:dyDescent="0.2">
      <c r="D4705" s="191"/>
    </row>
    <row r="4706" spans="4:4" x14ac:dyDescent="0.2">
      <c r="D4706" s="191"/>
    </row>
    <row r="4707" spans="4:4" x14ac:dyDescent="0.2">
      <c r="D4707" s="191"/>
    </row>
    <row r="4708" spans="4:4" x14ac:dyDescent="0.2">
      <c r="D4708" s="191"/>
    </row>
    <row r="4709" spans="4:4" x14ac:dyDescent="0.2">
      <c r="D4709" s="191"/>
    </row>
    <row r="4710" spans="4:4" x14ac:dyDescent="0.2">
      <c r="D4710" s="191"/>
    </row>
    <row r="4711" spans="4:4" x14ac:dyDescent="0.2">
      <c r="D4711" s="191"/>
    </row>
    <row r="4712" spans="4:4" x14ac:dyDescent="0.2">
      <c r="D4712" s="191"/>
    </row>
    <row r="4713" spans="4:4" x14ac:dyDescent="0.2">
      <c r="D4713" s="191"/>
    </row>
    <row r="4714" spans="4:4" x14ac:dyDescent="0.2">
      <c r="D4714" s="191"/>
    </row>
    <row r="4715" spans="4:4" x14ac:dyDescent="0.2">
      <c r="D4715" s="191"/>
    </row>
    <row r="4716" spans="4:4" x14ac:dyDescent="0.2">
      <c r="D4716" s="191"/>
    </row>
    <row r="4717" spans="4:4" x14ac:dyDescent="0.2">
      <c r="D4717" s="191"/>
    </row>
    <row r="4718" spans="4:4" x14ac:dyDescent="0.2">
      <c r="D4718" s="191"/>
    </row>
    <row r="4719" spans="4:4" x14ac:dyDescent="0.2">
      <c r="D4719" s="191"/>
    </row>
    <row r="4720" spans="4:4" x14ac:dyDescent="0.2">
      <c r="D4720" s="191"/>
    </row>
    <row r="4721" spans="4:4" x14ac:dyDescent="0.2">
      <c r="D4721" s="191"/>
    </row>
    <row r="4722" spans="4:4" x14ac:dyDescent="0.2">
      <c r="D4722" s="191"/>
    </row>
    <row r="4723" spans="4:4" x14ac:dyDescent="0.2">
      <c r="D4723" s="191"/>
    </row>
    <row r="4724" spans="4:4" x14ac:dyDescent="0.2">
      <c r="D4724" s="191"/>
    </row>
    <row r="4725" spans="4:4" x14ac:dyDescent="0.2">
      <c r="D4725" s="191"/>
    </row>
    <row r="4726" spans="4:4" x14ac:dyDescent="0.2">
      <c r="D4726" s="191"/>
    </row>
    <row r="4727" spans="4:4" x14ac:dyDescent="0.2">
      <c r="D4727" s="191"/>
    </row>
    <row r="4728" spans="4:4" x14ac:dyDescent="0.2">
      <c r="D4728" s="191"/>
    </row>
    <row r="4729" spans="4:4" x14ac:dyDescent="0.2">
      <c r="D4729" s="191"/>
    </row>
    <row r="4730" spans="4:4" x14ac:dyDescent="0.2">
      <c r="D4730" s="191"/>
    </row>
    <row r="4731" spans="4:4" x14ac:dyDescent="0.2">
      <c r="D4731" s="191"/>
    </row>
    <row r="4732" spans="4:4" x14ac:dyDescent="0.2">
      <c r="D4732" s="191"/>
    </row>
    <row r="4733" spans="4:4" x14ac:dyDescent="0.2">
      <c r="D4733" s="191"/>
    </row>
    <row r="4734" spans="4:4" x14ac:dyDescent="0.2">
      <c r="D4734" s="191"/>
    </row>
    <row r="4735" spans="4:4" x14ac:dyDescent="0.2">
      <c r="D4735" s="191"/>
    </row>
    <row r="4736" spans="4:4" x14ac:dyDescent="0.2">
      <c r="D4736" s="191"/>
    </row>
    <row r="4737" spans="4:4" x14ac:dyDescent="0.2">
      <c r="D4737" s="191"/>
    </row>
    <row r="4738" spans="4:4" x14ac:dyDescent="0.2">
      <c r="D4738" s="191"/>
    </row>
    <row r="4739" spans="4:4" x14ac:dyDescent="0.2">
      <c r="D4739" s="191"/>
    </row>
    <row r="4740" spans="4:4" x14ac:dyDescent="0.2">
      <c r="D4740" s="191"/>
    </row>
    <row r="4741" spans="4:4" x14ac:dyDescent="0.2">
      <c r="D4741" s="191"/>
    </row>
    <row r="4742" spans="4:4" x14ac:dyDescent="0.2">
      <c r="D4742" s="191"/>
    </row>
    <row r="4743" spans="4:4" x14ac:dyDescent="0.2">
      <c r="D4743" s="191"/>
    </row>
    <row r="4744" spans="4:4" x14ac:dyDescent="0.2">
      <c r="D4744" s="191"/>
    </row>
    <row r="4745" spans="4:4" x14ac:dyDescent="0.2">
      <c r="D4745" s="191"/>
    </row>
    <row r="4746" spans="4:4" x14ac:dyDescent="0.2">
      <c r="D4746" s="191"/>
    </row>
    <row r="4747" spans="4:4" x14ac:dyDescent="0.2">
      <c r="D4747" s="191"/>
    </row>
    <row r="4748" spans="4:4" x14ac:dyDescent="0.2">
      <c r="D4748" s="191"/>
    </row>
    <row r="4749" spans="4:4" x14ac:dyDescent="0.2">
      <c r="D4749" s="191"/>
    </row>
    <row r="4750" spans="4:4" x14ac:dyDescent="0.2">
      <c r="D4750" s="191"/>
    </row>
    <row r="4751" spans="4:4" x14ac:dyDescent="0.2">
      <c r="D4751" s="191"/>
    </row>
    <row r="4752" spans="4:4" x14ac:dyDescent="0.2">
      <c r="D4752" s="191"/>
    </row>
    <row r="4753" spans="4:4" x14ac:dyDescent="0.2">
      <c r="D4753" s="191"/>
    </row>
    <row r="4754" spans="4:4" x14ac:dyDescent="0.2">
      <c r="D4754" s="191"/>
    </row>
    <row r="4755" spans="4:4" x14ac:dyDescent="0.2">
      <c r="D4755" s="191"/>
    </row>
    <row r="4756" spans="4:4" x14ac:dyDescent="0.2">
      <c r="D4756" s="191"/>
    </row>
    <row r="4757" spans="4:4" x14ac:dyDescent="0.2">
      <c r="D4757" s="191"/>
    </row>
    <row r="4758" spans="4:4" x14ac:dyDescent="0.2">
      <c r="D4758" s="191"/>
    </row>
    <row r="4759" spans="4:4" x14ac:dyDescent="0.2">
      <c r="D4759" s="191"/>
    </row>
    <row r="4760" spans="4:4" x14ac:dyDescent="0.2">
      <c r="D4760" s="191"/>
    </row>
    <row r="4761" spans="4:4" x14ac:dyDescent="0.2">
      <c r="D4761" s="191"/>
    </row>
    <row r="4762" spans="4:4" x14ac:dyDescent="0.2">
      <c r="D4762" s="191"/>
    </row>
    <row r="4763" spans="4:4" x14ac:dyDescent="0.2">
      <c r="D4763" s="191"/>
    </row>
    <row r="4764" spans="4:4" x14ac:dyDescent="0.2">
      <c r="D4764" s="191"/>
    </row>
    <row r="4765" spans="4:4" x14ac:dyDescent="0.2">
      <c r="D4765" s="191"/>
    </row>
    <row r="4766" spans="4:4" x14ac:dyDescent="0.2">
      <c r="D4766" s="191"/>
    </row>
    <row r="4767" spans="4:4" x14ac:dyDescent="0.2">
      <c r="D4767" s="191"/>
    </row>
    <row r="4768" spans="4:4" x14ac:dyDescent="0.2">
      <c r="D4768" s="191"/>
    </row>
    <row r="4769" spans="4:4" x14ac:dyDescent="0.2">
      <c r="D4769" s="191"/>
    </row>
    <row r="4770" spans="4:4" x14ac:dyDescent="0.2">
      <c r="D4770" s="191"/>
    </row>
    <row r="4771" spans="4:4" x14ac:dyDescent="0.2">
      <c r="D4771" s="191"/>
    </row>
    <row r="4772" spans="4:4" x14ac:dyDescent="0.2">
      <c r="D4772" s="191"/>
    </row>
    <row r="4773" spans="4:4" x14ac:dyDescent="0.2">
      <c r="D4773" s="191"/>
    </row>
    <row r="4774" spans="4:4" x14ac:dyDescent="0.2">
      <c r="D4774" s="191"/>
    </row>
    <row r="4775" spans="4:4" x14ac:dyDescent="0.2">
      <c r="D4775" s="191"/>
    </row>
    <row r="4776" spans="4:4" x14ac:dyDescent="0.2">
      <c r="D4776" s="191"/>
    </row>
    <row r="4777" spans="4:4" x14ac:dyDescent="0.2">
      <c r="D4777" s="191"/>
    </row>
    <row r="4778" spans="4:4" x14ac:dyDescent="0.2">
      <c r="D4778" s="191"/>
    </row>
    <row r="4779" spans="4:4" x14ac:dyDescent="0.2">
      <c r="D4779" s="191"/>
    </row>
    <row r="4780" spans="4:4" x14ac:dyDescent="0.2">
      <c r="D4780" s="191"/>
    </row>
    <row r="4781" spans="4:4" x14ac:dyDescent="0.2">
      <c r="D4781" s="191"/>
    </row>
    <row r="4782" spans="4:4" x14ac:dyDescent="0.2">
      <c r="D4782" s="191"/>
    </row>
    <row r="4783" spans="4:4" x14ac:dyDescent="0.2">
      <c r="D4783" s="191"/>
    </row>
    <row r="4784" spans="4:4" x14ac:dyDescent="0.2">
      <c r="D4784" s="191"/>
    </row>
    <row r="4785" spans="4:4" x14ac:dyDescent="0.2">
      <c r="D4785" s="191"/>
    </row>
    <row r="4786" spans="4:4" x14ac:dyDescent="0.2">
      <c r="D4786" s="191"/>
    </row>
    <row r="4787" spans="4:4" x14ac:dyDescent="0.2">
      <c r="D4787" s="191"/>
    </row>
    <row r="4788" spans="4:4" x14ac:dyDescent="0.2">
      <c r="D4788" s="191"/>
    </row>
    <row r="4789" spans="4:4" x14ac:dyDescent="0.2">
      <c r="D4789" s="191"/>
    </row>
    <row r="4790" spans="4:4" x14ac:dyDescent="0.2">
      <c r="D4790" s="191"/>
    </row>
    <row r="4791" spans="4:4" x14ac:dyDescent="0.2">
      <c r="D4791" s="191"/>
    </row>
    <row r="4792" spans="4:4" x14ac:dyDescent="0.2">
      <c r="D4792" s="191"/>
    </row>
    <row r="4793" spans="4:4" x14ac:dyDescent="0.2">
      <c r="D4793" s="191"/>
    </row>
    <row r="4794" spans="4:4" x14ac:dyDescent="0.2">
      <c r="D4794" s="191"/>
    </row>
    <row r="4795" spans="4:4" x14ac:dyDescent="0.2">
      <c r="D4795" s="191"/>
    </row>
    <row r="4796" spans="4:4" x14ac:dyDescent="0.2">
      <c r="D4796" s="191"/>
    </row>
    <row r="4797" spans="4:4" x14ac:dyDescent="0.2">
      <c r="D4797" s="191"/>
    </row>
    <row r="4798" spans="4:4" x14ac:dyDescent="0.2">
      <c r="D4798" s="191"/>
    </row>
    <row r="4799" spans="4:4" x14ac:dyDescent="0.2">
      <c r="D4799" s="191"/>
    </row>
    <row r="4800" spans="4:4" x14ac:dyDescent="0.2">
      <c r="D4800" s="191"/>
    </row>
    <row r="4801" spans="4:4" x14ac:dyDescent="0.2">
      <c r="D4801" s="191"/>
    </row>
    <row r="4802" spans="4:4" x14ac:dyDescent="0.2">
      <c r="D4802" s="191"/>
    </row>
    <row r="4803" spans="4:4" x14ac:dyDescent="0.2">
      <c r="D4803" s="191"/>
    </row>
    <row r="4804" spans="4:4" x14ac:dyDescent="0.2">
      <c r="D4804" s="191"/>
    </row>
    <row r="4805" spans="4:4" x14ac:dyDescent="0.2">
      <c r="D4805" s="191"/>
    </row>
    <row r="4806" spans="4:4" x14ac:dyDescent="0.2">
      <c r="D4806" s="191"/>
    </row>
    <row r="4807" spans="4:4" x14ac:dyDescent="0.2">
      <c r="D4807" s="191"/>
    </row>
    <row r="4808" spans="4:4" x14ac:dyDescent="0.2">
      <c r="D4808" s="191"/>
    </row>
    <row r="4809" spans="4:4" x14ac:dyDescent="0.2">
      <c r="D4809" s="191"/>
    </row>
    <row r="4810" spans="4:4" x14ac:dyDescent="0.2">
      <c r="D4810" s="191"/>
    </row>
    <row r="4811" spans="4:4" x14ac:dyDescent="0.2">
      <c r="D4811" s="191"/>
    </row>
    <row r="4812" spans="4:4" x14ac:dyDescent="0.2">
      <c r="D4812" s="191"/>
    </row>
    <row r="4813" spans="4:4" x14ac:dyDescent="0.2">
      <c r="D4813" s="191"/>
    </row>
    <row r="4814" spans="4:4" x14ac:dyDescent="0.2">
      <c r="D4814" s="191"/>
    </row>
    <row r="4815" spans="4:4" x14ac:dyDescent="0.2">
      <c r="D4815" s="191"/>
    </row>
    <row r="4816" spans="4:4" x14ac:dyDescent="0.2">
      <c r="D4816" s="191"/>
    </row>
    <row r="4817" spans="4:4" x14ac:dyDescent="0.2">
      <c r="D4817" s="191"/>
    </row>
    <row r="4818" spans="4:4" x14ac:dyDescent="0.2">
      <c r="D4818" s="191"/>
    </row>
    <row r="4819" spans="4:4" x14ac:dyDescent="0.2">
      <c r="D4819" s="191"/>
    </row>
    <row r="4820" spans="4:4" x14ac:dyDescent="0.2">
      <c r="D4820" s="191"/>
    </row>
    <row r="4821" spans="4:4" x14ac:dyDescent="0.2">
      <c r="D4821" s="191"/>
    </row>
    <row r="4822" spans="4:4" x14ac:dyDescent="0.2">
      <c r="D4822" s="191"/>
    </row>
    <row r="4823" spans="4:4" x14ac:dyDescent="0.2">
      <c r="D4823" s="191"/>
    </row>
    <row r="4824" spans="4:4" x14ac:dyDescent="0.2">
      <c r="D4824" s="191"/>
    </row>
    <row r="4825" spans="4:4" x14ac:dyDescent="0.2">
      <c r="D4825" s="191"/>
    </row>
    <row r="4826" spans="4:4" x14ac:dyDescent="0.2">
      <c r="D4826" s="191"/>
    </row>
    <row r="4827" spans="4:4" x14ac:dyDescent="0.2">
      <c r="D4827" s="191"/>
    </row>
    <row r="4828" spans="4:4" x14ac:dyDescent="0.2">
      <c r="D4828" s="191"/>
    </row>
    <row r="4829" spans="4:4" x14ac:dyDescent="0.2">
      <c r="D4829" s="191"/>
    </row>
    <row r="4830" spans="4:4" x14ac:dyDescent="0.2">
      <c r="D4830" s="191"/>
    </row>
    <row r="4831" spans="4:4" x14ac:dyDescent="0.2">
      <c r="D4831" s="191"/>
    </row>
    <row r="4832" spans="4:4" x14ac:dyDescent="0.2">
      <c r="D4832" s="191"/>
    </row>
    <row r="4833" spans="4:4" x14ac:dyDescent="0.2">
      <c r="D4833" s="191"/>
    </row>
    <row r="4834" spans="4:4" x14ac:dyDescent="0.2">
      <c r="D4834" s="191"/>
    </row>
    <row r="4835" spans="4:4" x14ac:dyDescent="0.2">
      <c r="D4835" s="191"/>
    </row>
    <row r="4836" spans="4:4" x14ac:dyDescent="0.2">
      <c r="D4836" s="191"/>
    </row>
    <row r="4837" spans="4:4" x14ac:dyDescent="0.2">
      <c r="D4837" s="191"/>
    </row>
    <row r="4838" spans="4:4" x14ac:dyDescent="0.2">
      <c r="D4838" s="191"/>
    </row>
    <row r="4839" spans="4:4" x14ac:dyDescent="0.2">
      <c r="D4839" s="191"/>
    </row>
    <row r="4840" spans="4:4" x14ac:dyDescent="0.2">
      <c r="D4840" s="191"/>
    </row>
    <row r="4841" spans="4:4" x14ac:dyDescent="0.2">
      <c r="D4841" s="191"/>
    </row>
    <row r="4842" spans="4:4" x14ac:dyDescent="0.2">
      <c r="D4842" s="191"/>
    </row>
    <row r="4843" spans="4:4" x14ac:dyDescent="0.2">
      <c r="D4843" s="191"/>
    </row>
    <row r="4844" spans="4:4" x14ac:dyDescent="0.2">
      <c r="D4844" s="191"/>
    </row>
    <row r="4845" spans="4:4" x14ac:dyDescent="0.2">
      <c r="D4845" s="191"/>
    </row>
    <row r="4846" spans="4:4" x14ac:dyDescent="0.2">
      <c r="D4846" s="191"/>
    </row>
    <row r="4847" spans="4:4" x14ac:dyDescent="0.2">
      <c r="D4847" s="191"/>
    </row>
    <row r="4848" spans="4:4" x14ac:dyDescent="0.2">
      <c r="D4848" s="191"/>
    </row>
    <row r="4849" spans="4:4" x14ac:dyDescent="0.2">
      <c r="D4849" s="191"/>
    </row>
    <row r="4850" spans="4:4" x14ac:dyDescent="0.2">
      <c r="D4850" s="191"/>
    </row>
    <row r="4851" spans="4:4" x14ac:dyDescent="0.2">
      <c r="D4851" s="191"/>
    </row>
    <row r="4852" spans="4:4" x14ac:dyDescent="0.2">
      <c r="D4852" s="191"/>
    </row>
    <row r="4853" spans="4:4" x14ac:dyDescent="0.2">
      <c r="D4853" s="191"/>
    </row>
    <row r="4854" spans="4:4" x14ac:dyDescent="0.2">
      <c r="D4854" s="191"/>
    </row>
    <row r="4855" spans="4:4" x14ac:dyDescent="0.2">
      <c r="D4855" s="191"/>
    </row>
    <row r="4856" spans="4:4" x14ac:dyDescent="0.2">
      <c r="D4856" s="191"/>
    </row>
    <row r="4857" spans="4:4" x14ac:dyDescent="0.2">
      <c r="D4857" s="191"/>
    </row>
    <row r="4858" spans="4:4" x14ac:dyDescent="0.2">
      <c r="D4858" s="191"/>
    </row>
    <row r="4859" spans="4:4" x14ac:dyDescent="0.2">
      <c r="D4859" s="191"/>
    </row>
    <row r="4860" spans="4:4" x14ac:dyDescent="0.2">
      <c r="D4860" s="191"/>
    </row>
    <row r="4861" spans="4:4" x14ac:dyDescent="0.2">
      <c r="D4861" s="191"/>
    </row>
    <row r="4862" spans="4:4" x14ac:dyDescent="0.2">
      <c r="D4862" s="191"/>
    </row>
    <row r="4863" spans="4:4" x14ac:dyDescent="0.2">
      <c r="D4863" s="191"/>
    </row>
    <row r="4864" spans="4:4" x14ac:dyDescent="0.2">
      <c r="D4864" s="191"/>
    </row>
    <row r="4865" spans="4:4" x14ac:dyDescent="0.2">
      <c r="D4865" s="191"/>
    </row>
    <row r="4866" spans="4:4" x14ac:dyDescent="0.2">
      <c r="D4866" s="191"/>
    </row>
    <row r="4867" spans="4:4" x14ac:dyDescent="0.2">
      <c r="D4867" s="191"/>
    </row>
    <row r="4868" spans="4:4" x14ac:dyDescent="0.2">
      <c r="D4868" s="191"/>
    </row>
    <row r="4869" spans="4:4" x14ac:dyDescent="0.2">
      <c r="D4869" s="191"/>
    </row>
    <row r="4870" spans="4:4" x14ac:dyDescent="0.2">
      <c r="D4870" s="191"/>
    </row>
    <row r="4871" spans="4:4" x14ac:dyDescent="0.2">
      <c r="D4871" s="191"/>
    </row>
    <row r="4872" spans="4:4" x14ac:dyDescent="0.2">
      <c r="D4872" s="191"/>
    </row>
    <row r="4873" spans="4:4" x14ac:dyDescent="0.2">
      <c r="D4873" s="191"/>
    </row>
    <row r="4874" spans="4:4" x14ac:dyDescent="0.2">
      <c r="D4874" s="191"/>
    </row>
    <row r="4875" spans="4:4" x14ac:dyDescent="0.2">
      <c r="D4875" s="191"/>
    </row>
    <row r="4876" spans="4:4" x14ac:dyDescent="0.2">
      <c r="D4876" s="191"/>
    </row>
    <row r="4877" spans="4:4" x14ac:dyDescent="0.2">
      <c r="D4877" s="191"/>
    </row>
    <row r="4878" spans="4:4" x14ac:dyDescent="0.2">
      <c r="D4878" s="191"/>
    </row>
    <row r="4879" spans="4:4" x14ac:dyDescent="0.2">
      <c r="D4879" s="191"/>
    </row>
    <row r="4880" spans="4:4" x14ac:dyDescent="0.2">
      <c r="D4880" s="191"/>
    </row>
    <row r="4881" spans="4:4" x14ac:dyDescent="0.2">
      <c r="D4881" s="191"/>
    </row>
    <row r="4882" spans="4:4" x14ac:dyDescent="0.2">
      <c r="D4882" s="191"/>
    </row>
    <row r="4883" spans="4:4" x14ac:dyDescent="0.2">
      <c r="D4883" s="191"/>
    </row>
    <row r="4884" spans="4:4" x14ac:dyDescent="0.2">
      <c r="D4884" s="191"/>
    </row>
    <row r="4885" spans="4:4" x14ac:dyDescent="0.2">
      <c r="D4885" s="191"/>
    </row>
    <row r="4886" spans="4:4" x14ac:dyDescent="0.2">
      <c r="D4886" s="191"/>
    </row>
    <row r="4887" spans="4:4" x14ac:dyDescent="0.2">
      <c r="D4887" s="191"/>
    </row>
    <row r="4888" spans="4:4" x14ac:dyDescent="0.2">
      <c r="D4888" s="191"/>
    </row>
    <row r="4889" spans="4:4" x14ac:dyDescent="0.2">
      <c r="D4889" s="191"/>
    </row>
    <row r="4890" spans="4:4" x14ac:dyDescent="0.2">
      <c r="D4890" s="191"/>
    </row>
    <row r="4891" spans="4:4" x14ac:dyDescent="0.2">
      <c r="D4891" s="191"/>
    </row>
    <row r="4892" spans="4:4" x14ac:dyDescent="0.2">
      <c r="D4892" s="191"/>
    </row>
    <row r="4893" spans="4:4" x14ac:dyDescent="0.2">
      <c r="D4893" s="191"/>
    </row>
    <row r="4894" spans="4:4" x14ac:dyDescent="0.2">
      <c r="D4894" s="191"/>
    </row>
    <row r="4895" spans="4:4" x14ac:dyDescent="0.2">
      <c r="D4895" s="191"/>
    </row>
    <row r="4896" spans="4:4" x14ac:dyDescent="0.2">
      <c r="D4896" s="191"/>
    </row>
    <row r="4897" spans="4:4" x14ac:dyDescent="0.2">
      <c r="D4897" s="191"/>
    </row>
    <row r="4898" spans="4:4" x14ac:dyDescent="0.2">
      <c r="D4898" s="191"/>
    </row>
    <row r="4899" spans="4:4" x14ac:dyDescent="0.2">
      <c r="D4899" s="191"/>
    </row>
    <row r="4900" spans="4:4" x14ac:dyDescent="0.2">
      <c r="D4900" s="191"/>
    </row>
    <row r="4901" spans="4:4" x14ac:dyDescent="0.2">
      <c r="D4901" s="191"/>
    </row>
    <row r="4902" spans="4:4" x14ac:dyDescent="0.2">
      <c r="D4902" s="191"/>
    </row>
    <row r="4903" spans="4:4" x14ac:dyDescent="0.2">
      <c r="D4903" s="191"/>
    </row>
    <row r="4904" spans="4:4" x14ac:dyDescent="0.2">
      <c r="D4904" s="191"/>
    </row>
    <row r="4905" spans="4:4" x14ac:dyDescent="0.2">
      <c r="D4905" s="191"/>
    </row>
    <row r="4906" spans="4:4" x14ac:dyDescent="0.2">
      <c r="D4906" s="191"/>
    </row>
    <row r="4907" spans="4:4" x14ac:dyDescent="0.2">
      <c r="D4907" s="191"/>
    </row>
    <row r="4908" spans="4:4" x14ac:dyDescent="0.2">
      <c r="D4908" s="191"/>
    </row>
    <row r="4909" spans="4:4" x14ac:dyDescent="0.2">
      <c r="D4909" s="191"/>
    </row>
    <row r="4910" spans="4:4" x14ac:dyDescent="0.2">
      <c r="D4910" s="191"/>
    </row>
    <row r="4911" spans="4:4" x14ac:dyDescent="0.2">
      <c r="D4911" s="191"/>
    </row>
    <row r="4912" spans="4:4" x14ac:dyDescent="0.2">
      <c r="D4912" s="191"/>
    </row>
    <row r="4913" spans="4:4" x14ac:dyDescent="0.2">
      <c r="D4913" s="191"/>
    </row>
    <row r="4914" spans="4:4" x14ac:dyDescent="0.2">
      <c r="D4914" s="191"/>
    </row>
    <row r="4915" spans="4:4" x14ac:dyDescent="0.2">
      <c r="D4915" s="191"/>
    </row>
    <row r="4916" spans="4:4" x14ac:dyDescent="0.2">
      <c r="D4916" s="191"/>
    </row>
    <row r="4917" spans="4:4" x14ac:dyDescent="0.2">
      <c r="D4917" s="191"/>
    </row>
    <row r="4918" spans="4:4" x14ac:dyDescent="0.2">
      <c r="D4918" s="191"/>
    </row>
    <row r="4919" spans="4:4" x14ac:dyDescent="0.2">
      <c r="D4919" s="191"/>
    </row>
    <row r="4920" spans="4:4" x14ac:dyDescent="0.2">
      <c r="D4920" s="191"/>
    </row>
    <row r="4921" spans="4:4" x14ac:dyDescent="0.2">
      <c r="D4921" s="191"/>
    </row>
    <row r="4922" spans="4:4" x14ac:dyDescent="0.2">
      <c r="D4922" s="191"/>
    </row>
    <row r="4923" spans="4:4" x14ac:dyDescent="0.2">
      <c r="D4923" s="191"/>
    </row>
    <row r="4924" spans="4:4" x14ac:dyDescent="0.2">
      <c r="D4924" s="191"/>
    </row>
    <row r="4925" spans="4:4" x14ac:dyDescent="0.2">
      <c r="D4925" s="191"/>
    </row>
    <row r="4926" spans="4:4" x14ac:dyDescent="0.2">
      <c r="D4926" s="191"/>
    </row>
    <row r="4927" spans="4:4" x14ac:dyDescent="0.2">
      <c r="D4927" s="191"/>
    </row>
    <row r="4928" spans="4:4" x14ac:dyDescent="0.2">
      <c r="D4928" s="191"/>
    </row>
    <row r="4929" spans="4:4" x14ac:dyDescent="0.2">
      <c r="D4929" s="191"/>
    </row>
    <row r="4930" spans="4:4" x14ac:dyDescent="0.2">
      <c r="D4930" s="191"/>
    </row>
    <row r="4931" spans="4:4" x14ac:dyDescent="0.2">
      <c r="D4931" s="191"/>
    </row>
    <row r="4932" spans="4:4" x14ac:dyDescent="0.2">
      <c r="D4932" s="191"/>
    </row>
    <row r="4933" spans="4:4" x14ac:dyDescent="0.2">
      <c r="D4933" s="191"/>
    </row>
    <row r="4934" spans="4:4" x14ac:dyDescent="0.2">
      <c r="D4934" s="191"/>
    </row>
    <row r="4935" spans="4:4" x14ac:dyDescent="0.2">
      <c r="D4935" s="191"/>
    </row>
    <row r="4936" spans="4:4" x14ac:dyDescent="0.2">
      <c r="D4936" s="191"/>
    </row>
    <row r="4937" spans="4:4" x14ac:dyDescent="0.2">
      <c r="D4937" s="191"/>
    </row>
    <row r="4938" spans="4:4" x14ac:dyDescent="0.2">
      <c r="D4938" s="191"/>
    </row>
    <row r="4939" spans="4:4" x14ac:dyDescent="0.2">
      <c r="D4939" s="191"/>
    </row>
    <row r="4940" spans="4:4" x14ac:dyDescent="0.2">
      <c r="D4940" s="191"/>
    </row>
    <row r="4941" spans="4:4" x14ac:dyDescent="0.2">
      <c r="D4941" s="191"/>
    </row>
    <row r="4942" spans="4:4" x14ac:dyDescent="0.2">
      <c r="D4942" s="191"/>
    </row>
    <row r="4943" spans="4:4" x14ac:dyDescent="0.2">
      <c r="D4943" s="191"/>
    </row>
    <row r="4944" spans="4:4" x14ac:dyDescent="0.2">
      <c r="D4944" s="191"/>
    </row>
    <row r="4945" spans="4:4" x14ac:dyDescent="0.2">
      <c r="D4945" s="191"/>
    </row>
    <row r="4946" spans="4:4" x14ac:dyDescent="0.2">
      <c r="D4946" s="191"/>
    </row>
    <row r="4947" spans="4:4" x14ac:dyDescent="0.2">
      <c r="D4947" s="191"/>
    </row>
    <row r="4948" spans="4:4" x14ac:dyDescent="0.2">
      <c r="D4948" s="191"/>
    </row>
    <row r="4949" spans="4:4" x14ac:dyDescent="0.2">
      <c r="D4949" s="191"/>
    </row>
    <row r="4950" spans="4:4" x14ac:dyDescent="0.2">
      <c r="D4950" s="191"/>
    </row>
    <row r="4951" spans="4:4" x14ac:dyDescent="0.2">
      <c r="D4951" s="191"/>
    </row>
    <row r="4952" spans="4:4" x14ac:dyDescent="0.2">
      <c r="D4952" s="191"/>
    </row>
    <row r="4953" spans="4:4" x14ac:dyDescent="0.2">
      <c r="D4953" s="191"/>
    </row>
    <row r="4954" spans="4:4" x14ac:dyDescent="0.2">
      <c r="D4954" s="191"/>
    </row>
    <row r="4955" spans="4:4" x14ac:dyDescent="0.2">
      <c r="D4955" s="191"/>
    </row>
    <row r="4956" spans="4:4" x14ac:dyDescent="0.2">
      <c r="D4956" s="191"/>
    </row>
    <row r="4957" spans="4:4" x14ac:dyDescent="0.2">
      <c r="D4957" s="191"/>
    </row>
    <row r="4958" spans="4:4" x14ac:dyDescent="0.2">
      <c r="D4958" s="191"/>
    </row>
    <row r="4959" spans="4:4" x14ac:dyDescent="0.2">
      <c r="D4959" s="191"/>
    </row>
    <row r="4960" spans="4:4" x14ac:dyDescent="0.2">
      <c r="D4960" s="191"/>
    </row>
    <row r="4961" spans="4:4" x14ac:dyDescent="0.2">
      <c r="D4961" s="191"/>
    </row>
    <row r="4962" spans="4:4" x14ac:dyDescent="0.2">
      <c r="D4962" s="191"/>
    </row>
    <row r="4963" spans="4:4" x14ac:dyDescent="0.2">
      <c r="D4963" s="191"/>
    </row>
    <row r="4964" spans="4:4" x14ac:dyDescent="0.2">
      <c r="D4964" s="191"/>
    </row>
    <row r="4965" spans="4:4" x14ac:dyDescent="0.2">
      <c r="D4965" s="191"/>
    </row>
    <row r="4966" spans="4:4" x14ac:dyDescent="0.2">
      <c r="D4966" s="191"/>
    </row>
    <row r="4967" spans="4:4" x14ac:dyDescent="0.2">
      <c r="D4967" s="191"/>
    </row>
    <row r="4968" spans="4:4" x14ac:dyDescent="0.2">
      <c r="D4968" s="191"/>
    </row>
    <row r="4969" spans="4:4" x14ac:dyDescent="0.2">
      <c r="D4969" s="191"/>
    </row>
    <row r="4970" spans="4:4" x14ac:dyDescent="0.2">
      <c r="D4970" s="191"/>
    </row>
    <row r="4971" spans="4:4" x14ac:dyDescent="0.2">
      <c r="D4971" s="191"/>
    </row>
    <row r="4972" spans="4:4" x14ac:dyDescent="0.2">
      <c r="D4972" s="191"/>
    </row>
    <row r="4973" spans="4:4" x14ac:dyDescent="0.2">
      <c r="D4973" s="191"/>
    </row>
    <row r="4974" spans="4:4" x14ac:dyDescent="0.2">
      <c r="D4974" s="191"/>
    </row>
    <row r="4975" spans="4:4" x14ac:dyDescent="0.2">
      <c r="D4975" s="191"/>
    </row>
    <row r="4976" spans="4:4" x14ac:dyDescent="0.2">
      <c r="D4976" s="191"/>
    </row>
    <row r="4977" spans="4:4" x14ac:dyDescent="0.2">
      <c r="D4977" s="191"/>
    </row>
    <row r="4978" spans="4:4" x14ac:dyDescent="0.2">
      <c r="D4978" s="191"/>
    </row>
    <row r="4979" spans="4:4" x14ac:dyDescent="0.2">
      <c r="D4979" s="191"/>
    </row>
    <row r="4980" spans="4:4" x14ac:dyDescent="0.2">
      <c r="D4980" s="191"/>
    </row>
    <row r="4981" spans="4:4" x14ac:dyDescent="0.2">
      <c r="D4981" s="191"/>
    </row>
    <row r="4982" spans="4:4" x14ac:dyDescent="0.2">
      <c r="D4982" s="191"/>
    </row>
    <row r="4983" spans="4:4" x14ac:dyDescent="0.2">
      <c r="D4983" s="191"/>
    </row>
    <row r="4984" spans="4:4" x14ac:dyDescent="0.2">
      <c r="D4984" s="191"/>
    </row>
    <row r="4985" spans="4:4" x14ac:dyDescent="0.2">
      <c r="D4985" s="191"/>
    </row>
    <row r="4986" spans="4:4" x14ac:dyDescent="0.2">
      <c r="D4986" s="191"/>
    </row>
    <row r="4987" spans="4:4" x14ac:dyDescent="0.2">
      <c r="D4987" s="191"/>
    </row>
    <row r="4988" spans="4:4" x14ac:dyDescent="0.2">
      <c r="D4988" s="191"/>
    </row>
    <row r="4989" spans="4:4" x14ac:dyDescent="0.2">
      <c r="D4989" s="191"/>
    </row>
    <row r="4990" spans="4:4" x14ac:dyDescent="0.2">
      <c r="D4990" s="191"/>
    </row>
    <row r="4991" spans="4:4" x14ac:dyDescent="0.2">
      <c r="D4991" s="191"/>
    </row>
    <row r="4992" spans="4:4" x14ac:dyDescent="0.2">
      <c r="D4992" s="191"/>
    </row>
    <row r="4993" spans="4:4" x14ac:dyDescent="0.2">
      <c r="D4993" s="191"/>
    </row>
    <row r="4994" spans="4:4" x14ac:dyDescent="0.2">
      <c r="D4994" s="191"/>
    </row>
    <row r="4995" spans="4:4" x14ac:dyDescent="0.2">
      <c r="D4995" s="191"/>
    </row>
    <row r="4996" spans="4:4" x14ac:dyDescent="0.2">
      <c r="D4996" s="191"/>
    </row>
    <row r="4997" spans="4:4" x14ac:dyDescent="0.2">
      <c r="D4997" s="191"/>
    </row>
    <row r="4998" spans="4:4" x14ac:dyDescent="0.2">
      <c r="D4998" s="191"/>
    </row>
    <row r="4999" spans="4:4" x14ac:dyDescent="0.2">
      <c r="D4999" s="191"/>
    </row>
    <row r="5000" spans="4:4" x14ac:dyDescent="0.2">
      <c r="D5000" s="191"/>
    </row>
  </sheetData>
  <sheetProtection algorithmName="SHA-512" hashValue="9zvIX9ht/yHhzf34fgCOgq7GUNcVrjPp0geMbl6jLrQTqduuAql/slZapMSUGgLRqjZgl+M3fkipiQweom/A8Q==" saltValue="oe7+ZxC/g0TOzSrHXbDQdg==" spinCount="100000" sheet="1"/>
  <mergeCells count="61">
    <mergeCell ref="B191:G191"/>
    <mergeCell ref="C169:G169"/>
    <mergeCell ref="B171:G171"/>
    <mergeCell ref="F186:G186"/>
    <mergeCell ref="B187:G187"/>
    <mergeCell ref="B188:G188"/>
    <mergeCell ref="F190:G190"/>
    <mergeCell ref="B167:G167"/>
    <mergeCell ref="B128:G128"/>
    <mergeCell ref="F144:G144"/>
    <mergeCell ref="B145:G145"/>
    <mergeCell ref="B150:G150"/>
    <mergeCell ref="B151:G151"/>
    <mergeCell ref="B154:G154"/>
    <mergeCell ref="B155:G155"/>
    <mergeCell ref="B157:G157"/>
    <mergeCell ref="B158:G158"/>
    <mergeCell ref="B161:G161"/>
    <mergeCell ref="B162:G162"/>
    <mergeCell ref="B127:G127"/>
    <mergeCell ref="B96:G96"/>
    <mergeCell ref="B97:G97"/>
    <mergeCell ref="B101:G101"/>
    <mergeCell ref="B102:G102"/>
    <mergeCell ref="B105:G105"/>
    <mergeCell ref="B106:G106"/>
    <mergeCell ref="F109:G109"/>
    <mergeCell ref="B110:G110"/>
    <mergeCell ref="F122:G122"/>
    <mergeCell ref="B123:G123"/>
    <mergeCell ref="B124:G124"/>
    <mergeCell ref="F95:G95"/>
    <mergeCell ref="B51:G51"/>
    <mergeCell ref="B57:G57"/>
    <mergeCell ref="B58:G58"/>
    <mergeCell ref="B61:G61"/>
    <mergeCell ref="F63:G63"/>
    <mergeCell ref="B64:G64"/>
    <mergeCell ref="B73:G73"/>
    <mergeCell ref="B74:G74"/>
    <mergeCell ref="C76:G76"/>
    <mergeCell ref="B81:G81"/>
    <mergeCell ref="B82:G82"/>
    <mergeCell ref="B50:G50"/>
    <mergeCell ref="B14:G14"/>
    <mergeCell ref="B28:G28"/>
    <mergeCell ref="B29:G29"/>
    <mergeCell ref="B30:G30"/>
    <mergeCell ref="B33:G33"/>
    <mergeCell ref="B34:G34"/>
    <mergeCell ref="B35:G35"/>
    <mergeCell ref="B36:G36"/>
    <mergeCell ref="F39:G39"/>
    <mergeCell ref="B40:G40"/>
    <mergeCell ref="B41:G41"/>
    <mergeCell ref="B13:G13"/>
    <mergeCell ref="A1:G1"/>
    <mergeCell ref="C7:G7"/>
    <mergeCell ref="F8:G8"/>
    <mergeCell ref="B9:G9"/>
    <mergeCell ref="B10:G10"/>
  </mergeCells>
  <pageMargins left="0.59055118110236204" right="0.39370078740157499" top="0.78740157499999996" bottom="0.78740157499999996" header="0.3" footer="0.3"/>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0"/>
  <sheetViews>
    <sheetView showGridLines="0" topLeftCell="L1" workbookViewId="0">
      <selection activeCell="O1" sqref="O1:P1"/>
    </sheetView>
  </sheetViews>
  <sheetFormatPr defaultRowHeight="12.75" x14ac:dyDescent="0.2"/>
  <cols>
    <col min="1" max="1" width="10.5703125" customWidth="1"/>
    <col min="4" max="4" width="10.85546875" customWidth="1"/>
    <col min="5" max="5" width="13.7109375" customWidth="1"/>
    <col min="6" max="6" width="10.28515625" customWidth="1"/>
    <col min="7" max="7" width="6.5703125" customWidth="1"/>
    <col min="8" max="8" width="18.7109375" customWidth="1"/>
    <col min="15" max="16" width="0" hidden="1" customWidth="1"/>
    <col min="55" max="55" width="47.28515625" customWidth="1"/>
  </cols>
  <sheetData>
    <row r="1" spans="1:15" ht="13.5" customHeight="1" thickTop="1" x14ac:dyDescent="0.2">
      <c r="A1" s="23" t="s">
        <v>1</v>
      </c>
      <c r="B1" s="28" t="str">
        <f>Stavba!CisloStavby</f>
        <v>020202</v>
      </c>
      <c r="C1" s="31" t="str">
        <f>Stavba!NazevStavby</f>
        <v>RD Štarnov - Malé Štěrky II. a III. etapa</v>
      </c>
      <c r="D1" s="31"/>
      <c r="E1" s="31"/>
      <c r="F1" s="31"/>
      <c r="G1" s="24"/>
      <c r="H1" s="33"/>
    </row>
    <row r="2" spans="1:15" ht="13.5" customHeight="1" thickBot="1" x14ac:dyDescent="0.25">
      <c r="A2" s="25" t="s">
        <v>28</v>
      </c>
      <c r="B2" s="149" t="s">
        <v>62</v>
      </c>
      <c r="C2" s="315" t="s">
        <v>63</v>
      </c>
      <c r="D2" s="304"/>
      <c r="E2" s="304"/>
      <c r="F2" s="304"/>
      <c r="G2" s="26" t="s">
        <v>15</v>
      </c>
      <c r="H2" s="261" t="s">
        <v>64</v>
      </c>
      <c r="O2" s="8" t="s">
        <v>208</v>
      </c>
    </row>
    <row r="3" spans="1:15" ht="13.5" customHeight="1" thickTop="1" x14ac:dyDescent="0.2">
      <c r="H3" s="35"/>
    </row>
    <row r="4" spans="1:15" ht="18" customHeight="1" x14ac:dyDescent="0.25">
      <c r="A4" s="303" t="s">
        <v>17</v>
      </c>
      <c r="B4" s="303"/>
      <c r="C4" s="303"/>
      <c r="D4" s="303"/>
      <c r="E4" s="303"/>
      <c r="F4" s="303"/>
      <c r="G4" s="303"/>
      <c r="H4" s="303"/>
    </row>
    <row r="5" spans="1:15" ht="12.75" customHeight="1" x14ac:dyDescent="0.2">
      <c r="H5" s="35"/>
    </row>
    <row r="6" spans="1:15" ht="15.75" customHeight="1" x14ac:dyDescent="0.25">
      <c r="A6" s="32" t="s">
        <v>25</v>
      </c>
      <c r="B6" s="29" t="str">
        <f>B2</f>
        <v>02</v>
      </c>
      <c r="H6" s="35"/>
    </row>
    <row r="7" spans="1:15" ht="15.75" customHeight="1" x14ac:dyDescent="0.25">
      <c r="B7" s="305" t="str">
        <f>C2</f>
        <v>Plynovod</v>
      </c>
      <c r="C7" s="306"/>
      <c r="D7" s="306"/>
      <c r="E7" s="306"/>
      <c r="F7" s="306"/>
      <c r="G7" s="306"/>
      <c r="H7" s="35"/>
    </row>
    <row r="8" spans="1:15" ht="12.75" customHeight="1" x14ac:dyDescent="0.2">
      <c r="H8" s="35"/>
    </row>
    <row r="9" spans="1:15" ht="12.75" customHeight="1" x14ac:dyDescent="0.2">
      <c r="A9" s="32" t="s">
        <v>27</v>
      </c>
      <c r="B9" s="153" t="s">
        <v>209</v>
      </c>
      <c r="C9" s="153" t="s">
        <v>210</v>
      </c>
      <c r="D9" s="32"/>
      <c r="E9" s="32"/>
      <c r="F9" s="32"/>
      <c r="G9" s="32"/>
      <c r="H9" s="36"/>
      <c r="I9" s="32"/>
      <c r="J9" s="32"/>
    </row>
    <row r="10" spans="1:15" ht="12.75" customHeight="1" x14ac:dyDescent="0.2">
      <c r="A10" s="32"/>
      <c r="B10" s="153" t="s">
        <v>435</v>
      </c>
      <c r="C10" s="153" t="s">
        <v>436</v>
      </c>
      <c r="D10" s="32"/>
      <c r="E10" s="32"/>
      <c r="F10" s="32"/>
      <c r="G10" s="32"/>
      <c r="H10" s="36"/>
      <c r="I10" s="32"/>
      <c r="J10" s="32"/>
    </row>
    <row r="11" spans="1:15" ht="12.75" customHeight="1" x14ac:dyDescent="0.2">
      <c r="A11" s="32"/>
      <c r="B11" s="153" t="s">
        <v>437</v>
      </c>
      <c r="C11" s="153" t="s">
        <v>438</v>
      </c>
      <c r="D11" s="32"/>
      <c r="E11" s="32"/>
      <c r="F11" s="32"/>
      <c r="G11" s="32"/>
      <c r="H11" s="36"/>
      <c r="I11" s="32"/>
      <c r="J11" s="32"/>
    </row>
    <row r="12" spans="1:15" ht="12.75" customHeight="1" x14ac:dyDescent="0.2">
      <c r="A12" s="32"/>
      <c r="B12" s="153" t="s">
        <v>439</v>
      </c>
      <c r="C12" s="153" t="s">
        <v>440</v>
      </c>
      <c r="D12" s="32"/>
      <c r="E12" s="32"/>
      <c r="F12" s="32"/>
      <c r="G12" s="32"/>
      <c r="H12" s="36"/>
      <c r="I12" s="32"/>
      <c r="J12" s="32"/>
    </row>
    <row r="13" spans="1:15" ht="12.75" customHeight="1" x14ac:dyDescent="0.2">
      <c r="A13" s="32"/>
      <c r="B13" s="153" t="s">
        <v>441</v>
      </c>
      <c r="C13" s="153" t="s">
        <v>442</v>
      </c>
      <c r="D13" s="32"/>
      <c r="E13" s="32"/>
      <c r="F13" s="32"/>
      <c r="G13" s="32"/>
      <c r="H13" s="36"/>
      <c r="I13" s="32"/>
      <c r="J13" s="32"/>
    </row>
    <row r="14" spans="1:15" ht="12.75" customHeight="1" x14ac:dyDescent="0.2">
      <c r="A14" s="32"/>
      <c r="B14" s="32"/>
      <c r="C14" s="32"/>
      <c r="D14" s="32"/>
      <c r="E14" s="32"/>
      <c r="F14" s="32"/>
      <c r="G14" s="32"/>
      <c r="H14" s="36"/>
      <c r="I14" s="32"/>
      <c r="J14" s="32"/>
    </row>
    <row r="15" spans="1:15" ht="12.75" customHeight="1" x14ac:dyDescent="0.2">
      <c r="A15" s="32"/>
      <c r="B15" s="153" t="s">
        <v>443</v>
      </c>
      <c r="C15" s="153" t="s">
        <v>220</v>
      </c>
      <c r="D15" s="32"/>
      <c r="E15" s="32"/>
      <c r="F15" s="32"/>
      <c r="G15" s="32"/>
      <c r="H15" s="36"/>
      <c r="I15" s="32"/>
      <c r="J15" s="32"/>
    </row>
    <row r="16" spans="1:15" ht="12.75" customHeight="1" x14ac:dyDescent="0.2">
      <c r="A16" s="32"/>
      <c r="B16" s="32"/>
      <c r="C16" s="32"/>
      <c r="D16" s="32"/>
      <c r="E16" s="32"/>
      <c r="F16" s="32"/>
      <c r="G16" s="32"/>
      <c r="H16" s="36"/>
      <c r="I16" s="32"/>
      <c r="J16" s="32"/>
    </row>
    <row r="17" spans="1:16" ht="12.75" customHeight="1" x14ac:dyDescent="0.2">
      <c r="A17" s="32"/>
      <c r="B17" s="153" t="s">
        <v>64</v>
      </c>
      <c r="C17" s="153" t="s">
        <v>221</v>
      </c>
      <c r="D17" s="32"/>
      <c r="E17" s="32"/>
      <c r="F17" s="32"/>
      <c r="G17" s="32"/>
      <c r="H17" s="36"/>
      <c r="I17" s="32"/>
      <c r="J17" s="32"/>
    </row>
    <row r="18" spans="1:16" ht="12.75" customHeight="1" x14ac:dyDescent="0.2">
      <c r="A18" s="32"/>
      <c r="B18" s="32"/>
      <c r="C18" s="32"/>
      <c r="D18" s="32"/>
      <c r="E18" s="32"/>
      <c r="F18" s="32"/>
      <c r="G18" s="32"/>
      <c r="H18" s="36"/>
      <c r="I18" s="32"/>
      <c r="J18" s="32"/>
    </row>
    <row r="19" spans="1:16" ht="12.75" customHeight="1" x14ac:dyDescent="0.2">
      <c r="A19" s="32" t="s">
        <v>163</v>
      </c>
      <c r="B19" s="172">
        <v>665.83</v>
      </c>
      <c r="C19" s="153" t="s">
        <v>222</v>
      </c>
      <c r="D19" s="32"/>
      <c r="E19" s="32"/>
      <c r="F19" s="32"/>
      <c r="G19" s="32"/>
      <c r="H19" s="36"/>
      <c r="I19" s="32"/>
      <c r="J19" s="32"/>
    </row>
    <row r="20" spans="1:16" ht="12.75" customHeight="1" x14ac:dyDescent="0.2">
      <c r="A20" s="32"/>
      <c r="B20" s="32"/>
      <c r="C20" s="32"/>
      <c r="D20" s="32"/>
      <c r="E20" s="32"/>
      <c r="F20" s="32"/>
      <c r="G20" s="32"/>
      <c r="H20" s="36"/>
      <c r="I20" s="32"/>
      <c r="J20" s="32"/>
    </row>
    <row r="21" spans="1:16" ht="12.75" customHeight="1" thickBot="1" x14ac:dyDescent="0.25">
      <c r="A21" s="150" t="s">
        <v>164</v>
      </c>
      <c r="B21" s="151"/>
      <c r="C21" s="151"/>
      <c r="D21" s="151"/>
      <c r="E21" s="151"/>
      <c r="F21" s="151"/>
      <c r="G21" s="151"/>
      <c r="H21" s="152"/>
      <c r="I21" s="32"/>
      <c r="J21" s="32"/>
    </row>
    <row r="22" spans="1:16" ht="12.75" customHeight="1" x14ac:dyDescent="0.2">
      <c r="A22" s="161" t="s">
        <v>165</v>
      </c>
      <c r="B22" s="162"/>
      <c r="C22" s="163"/>
      <c r="D22" s="163"/>
      <c r="E22" s="163"/>
      <c r="F22" s="163"/>
      <c r="G22" s="164"/>
      <c r="H22" s="165" t="s">
        <v>166</v>
      </c>
      <c r="I22" s="32"/>
      <c r="J22" s="32"/>
    </row>
    <row r="23" spans="1:16" ht="12.75" customHeight="1" x14ac:dyDescent="0.2">
      <c r="A23" s="159" t="s">
        <v>444</v>
      </c>
      <c r="B23" s="157" t="s">
        <v>445</v>
      </c>
      <c r="C23" s="156"/>
      <c r="D23" s="156"/>
      <c r="E23" s="156"/>
      <c r="F23" s="156"/>
      <c r="G23" s="158"/>
      <c r="H23" s="160">
        <f>'02 02A Pol'!G154</f>
        <v>0</v>
      </c>
      <c r="I23" s="32"/>
      <c r="J23" s="32"/>
      <c r="O23">
        <f>'02 02A Pol'!AN155</f>
        <v>0</v>
      </c>
      <c r="P23">
        <f>'02 02A Pol'!AO155</f>
        <v>0</v>
      </c>
    </row>
    <row r="24" spans="1:16" ht="12.75" customHeight="1" thickBot="1" x14ac:dyDescent="0.25">
      <c r="A24" s="166"/>
      <c r="B24" s="167" t="s">
        <v>169</v>
      </c>
      <c r="C24" s="168"/>
      <c r="D24" s="169" t="str">
        <f>B2</f>
        <v>02</v>
      </c>
      <c r="E24" s="168"/>
      <c r="F24" s="168"/>
      <c r="G24" s="170"/>
      <c r="H24" s="171">
        <f>SUM(H23:H23)</f>
        <v>0</v>
      </c>
      <c r="I24" s="32"/>
      <c r="J24" s="32"/>
    </row>
    <row r="25" spans="1:16" ht="12.75" customHeight="1" thickBot="1" x14ac:dyDescent="0.25">
      <c r="A25" s="32"/>
      <c r="B25" s="32"/>
      <c r="C25" s="32"/>
      <c r="D25" s="32"/>
      <c r="E25" s="32"/>
      <c r="F25" s="32"/>
      <c r="G25" s="32"/>
      <c r="H25" s="172"/>
      <c r="I25" s="32"/>
      <c r="J25" s="32"/>
    </row>
    <row r="26" spans="1:16" ht="12.75" customHeight="1" x14ac:dyDescent="0.2">
      <c r="A26" s="182"/>
      <c r="B26" s="183"/>
      <c r="C26" s="183"/>
      <c r="D26" s="183"/>
      <c r="E26" s="184"/>
      <c r="F26" s="183"/>
      <c r="G26" s="183"/>
      <c r="H26" s="185" t="s">
        <v>80</v>
      </c>
      <c r="I26" s="32"/>
      <c r="J26" s="32"/>
      <c r="O26" s="35">
        <f>H27</f>
        <v>0</v>
      </c>
      <c r="P26" s="35">
        <f>H29</f>
        <v>0</v>
      </c>
    </row>
    <row r="27" spans="1:16" ht="12.75" customHeight="1" x14ac:dyDescent="0.2">
      <c r="A27" s="177" t="s">
        <v>81</v>
      </c>
      <c r="B27" s="173"/>
      <c r="C27" s="173"/>
      <c r="D27" s="173">
        <v>15</v>
      </c>
      <c r="E27" s="174" t="s">
        <v>82</v>
      </c>
      <c r="F27" s="173"/>
      <c r="G27" s="173"/>
      <c r="H27" s="180">
        <f>SUM(O23:O24)</f>
        <v>0</v>
      </c>
      <c r="I27" s="32"/>
      <c r="J27" s="32"/>
    </row>
    <row r="28" spans="1:16" ht="12.75" customHeight="1" x14ac:dyDescent="0.2">
      <c r="A28" s="178" t="s">
        <v>83</v>
      </c>
      <c r="B28" s="154"/>
      <c r="C28" s="154"/>
      <c r="D28" s="154">
        <v>15</v>
      </c>
      <c r="E28" s="175" t="s">
        <v>82</v>
      </c>
      <c r="F28" s="154"/>
      <c r="G28" s="154"/>
      <c r="H28" s="181">
        <f>H27*(D28/100)</f>
        <v>0</v>
      </c>
      <c r="I28" s="32"/>
      <c r="J28" s="32"/>
    </row>
    <row r="29" spans="1:16" ht="12.75" customHeight="1" x14ac:dyDescent="0.2">
      <c r="A29" s="178" t="s">
        <v>81</v>
      </c>
      <c r="B29" s="154"/>
      <c r="C29" s="154"/>
      <c r="D29" s="154">
        <v>21</v>
      </c>
      <c r="E29" s="175" t="s">
        <v>82</v>
      </c>
      <c r="F29" s="154"/>
      <c r="G29" s="154"/>
      <c r="H29" s="181">
        <f>SUM(P23:P24)</f>
        <v>0</v>
      </c>
      <c r="I29" s="32"/>
      <c r="J29" s="32"/>
    </row>
    <row r="30" spans="1:16" ht="12.75" customHeight="1" thickBot="1" x14ac:dyDescent="0.25">
      <c r="A30" s="179" t="s">
        <v>83</v>
      </c>
      <c r="B30" s="155"/>
      <c r="C30" s="155"/>
      <c r="D30" s="155">
        <v>21</v>
      </c>
      <c r="E30" s="176" t="s">
        <v>82</v>
      </c>
      <c r="F30" s="154"/>
      <c r="G30" s="154"/>
      <c r="H30" s="181">
        <f>H29*(D30/100)</f>
        <v>0</v>
      </c>
      <c r="I30" s="32"/>
      <c r="J30" s="32"/>
    </row>
    <row r="31" spans="1:16" ht="12.75" customHeight="1" thickBot="1" x14ac:dyDescent="0.25">
      <c r="A31" s="186" t="s">
        <v>170</v>
      </c>
      <c r="B31" s="187"/>
      <c r="C31" s="187"/>
      <c r="D31" s="187"/>
      <c r="E31" s="187"/>
      <c r="F31" s="188"/>
      <c r="G31" s="189"/>
      <c r="H31" s="190">
        <f>SUM(H27:H30)</f>
        <v>0</v>
      </c>
      <c r="I31" s="32"/>
      <c r="J31" s="32"/>
    </row>
    <row r="32" spans="1:16" ht="12.75" customHeight="1" x14ac:dyDescent="0.2">
      <c r="A32" s="32"/>
      <c r="B32" s="32"/>
      <c r="C32" s="32"/>
      <c r="D32" s="32"/>
      <c r="E32" s="32"/>
      <c r="F32" s="32"/>
      <c r="G32" s="32"/>
      <c r="H32" s="36"/>
      <c r="I32" s="32"/>
      <c r="J32" s="32"/>
    </row>
    <row r="33" spans="1:55" ht="13.5" thickBot="1" x14ac:dyDescent="0.25">
      <c r="A33" s="150" t="s">
        <v>205</v>
      </c>
      <c r="B33" s="151"/>
      <c r="C33" s="151"/>
      <c r="D33" s="217" t="s">
        <v>444</v>
      </c>
      <c r="E33" s="316" t="s">
        <v>445</v>
      </c>
      <c r="F33" s="316"/>
      <c r="G33" s="316"/>
      <c r="H33" s="316"/>
      <c r="I33" s="32"/>
      <c r="J33" s="32"/>
      <c r="BC33" s="130" t="str">
        <f>E33</f>
        <v>Plynovod - II. etapa</v>
      </c>
    </row>
    <row r="34" spans="1:55" ht="12.75" customHeight="1" x14ac:dyDescent="0.2">
      <c r="A34" s="161" t="s">
        <v>206</v>
      </c>
      <c r="B34" s="162"/>
      <c r="C34" s="163"/>
      <c r="D34" s="163"/>
      <c r="E34" s="163"/>
      <c r="F34" s="163"/>
      <c r="G34" s="164"/>
      <c r="H34" s="165" t="s">
        <v>166</v>
      </c>
      <c r="I34" s="32"/>
      <c r="J34" s="32"/>
    </row>
    <row r="35" spans="1:55" ht="12.75" customHeight="1" x14ac:dyDescent="0.2">
      <c r="A35" s="159" t="s">
        <v>133</v>
      </c>
      <c r="B35" s="157" t="s">
        <v>134</v>
      </c>
      <c r="C35" s="156"/>
      <c r="D35" s="156"/>
      <c r="E35" s="156"/>
      <c r="F35" s="156"/>
      <c r="G35" s="158"/>
      <c r="H35" s="259">
        <f>'02 02A Pol'!F8</f>
        <v>0</v>
      </c>
      <c r="I35" s="32"/>
      <c r="J35" s="32"/>
    </row>
    <row r="36" spans="1:55" ht="12.75" customHeight="1" x14ac:dyDescent="0.2">
      <c r="A36" s="159" t="s">
        <v>137</v>
      </c>
      <c r="B36" s="157" t="s">
        <v>138</v>
      </c>
      <c r="C36" s="156"/>
      <c r="D36" s="156"/>
      <c r="E36" s="156"/>
      <c r="F36" s="156"/>
      <c r="G36" s="158"/>
      <c r="H36" s="259">
        <f>'02 02A Pol'!F35</f>
        <v>0</v>
      </c>
      <c r="I36" s="32"/>
      <c r="J36" s="32"/>
    </row>
    <row r="37" spans="1:55" ht="12.75" customHeight="1" x14ac:dyDescent="0.2">
      <c r="A37" s="159" t="s">
        <v>139</v>
      </c>
      <c r="B37" s="157" t="s">
        <v>140</v>
      </c>
      <c r="C37" s="156"/>
      <c r="D37" s="156"/>
      <c r="E37" s="156"/>
      <c r="F37" s="156"/>
      <c r="G37" s="158"/>
      <c r="H37" s="259">
        <f>'02 02A Pol'!F57</f>
        <v>0</v>
      </c>
      <c r="I37" s="32"/>
      <c r="J37" s="32"/>
    </row>
    <row r="38" spans="1:55" ht="12.75" customHeight="1" x14ac:dyDescent="0.2">
      <c r="A38" s="159" t="s">
        <v>141</v>
      </c>
      <c r="B38" s="157" t="s">
        <v>142</v>
      </c>
      <c r="C38" s="156"/>
      <c r="D38" s="156"/>
      <c r="E38" s="156"/>
      <c r="F38" s="156"/>
      <c r="G38" s="158"/>
      <c r="H38" s="259">
        <f>'02 02A Pol'!F82</f>
        <v>0</v>
      </c>
      <c r="I38" s="32"/>
      <c r="J38" s="32"/>
    </row>
    <row r="39" spans="1:55" ht="12.75" customHeight="1" x14ac:dyDescent="0.2">
      <c r="A39" s="159" t="s">
        <v>147</v>
      </c>
      <c r="B39" s="157" t="s">
        <v>148</v>
      </c>
      <c r="C39" s="156"/>
      <c r="D39" s="156"/>
      <c r="E39" s="156"/>
      <c r="F39" s="156"/>
      <c r="G39" s="158"/>
      <c r="H39" s="259">
        <f>'02 02A Pol'!F96</f>
        <v>0</v>
      </c>
      <c r="I39" s="32"/>
      <c r="J39" s="32"/>
    </row>
    <row r="40" spans="1:55" ht="12.75" customHeight="1" x14ac:dyDescent="0.2">
      <c r="A40" s="159" t="s">
        <v>149</v>
      </c>
      <c r="B40" s="157" t="s">
        <v>150</v>
      </c>
      <c r="C40" s="156"/>
      <c r="D40" s="156"/>
      <c r="E40" s="156"/>
      <c r="F40" s="156"/>
      <c r="G40" s="158"/>
      <c r="H40" s="259">
        <f>'02 02A Pol'!F101</f>
        <v>0</v>
      </c>
      <c r="I40" s="32"/>
      <c r="J40" s="32"/>
    </row>
    <row r="41" spans="1:55" ht="12.75" customHeight="1" x14ac:dyDescent="0.2">
      <c r="A41" s="159" t="s">
        <v>151</v>
      </c>
      <c r="B41" s="157" t="s">
        <v>152</v>
      </c>
      <c r="C41" s="156"/>
      <c r="D41" s="156"/>
      <c r="E41" s="156"/>
      <c r="F41" s="156"/>
      <c r="G41" s="158"/>
      <c r="H41" s="259">
        <f>'02 02A Pol'!F105</f>
        <v>0</v>
      </c>
      <c r="I41" s="32"/>
      <c r="J41" s="32"/>
    </row>
    <row r="42" spans="1:55" ht="12.75" customHeight="1" x14ac:dyDescent="0.2">
      <c r="A42" s="159" t="s">
        <v>153</v>
      </c>
      <c r="B42" s="157" t="s">
        <v>154</v>
      </c>
      <c r="C42" s="156"/>
      <c r="D42" s="156"/>
      <c r="E42" s="156"/>
      <c r="F42" s="156"/>
      <c r="G42" s="158"/>
      <c r="H42" s="259">
        <f>'02 02A Pol'!F110</f>
        <v>0</v>
      </c>
      <c r="I42" s="32"/>
      <c r="J42" s="32"/>
    </row>
    <row r="43" spans="1:55" ht="12.75" customHeight="1" x14ac:dyDescent="0.2">
      <c r="A43" s="159" t="s">
        <v>155</v>
      </c>
      <c r="B43" s="157" t="s">
        <v>156</v>
      </c>
      <c r="C43" s="156"/>
      <c r="D43" s="156"/>
      <c r="E43" s="156"/>
      <c r="F43" s="156"/>
      <c r="G43" s="158"/>
      <c r="H43" s="259">
        <f>'02 02A Pol'!F146</f>
        <v>0</v>
      </c>
      <c r="I43" s="32"/>
      <c r="J43" s="32"/>
    </row>
    <row r="44" spans="1:55" ht="12.75" customHeight="1" thickBot="1" x14ac:dyDescent="0.25">
      <c r="A44" s="166"/>
      <c r="B44" s="167" t="s">
        <v>207</v>
      </c>
      <c r="C44" s="168"/>
      <c r="D44" s="169" t="str">
        <f>D33</f>
        <v>02A</v>
      </c>
      <c r="E44" s="168"/>
      <c r="F44" s="168"/>
      <c r="G44" s="170"/>
      <c r="H44" s="260">
        <f>SUM(H35:H43)</f>
        <v>0</v>
      </c>
      <c r="I44" s="32"/>
      <c r="J44" s="32"/>
    </row>
    <row r="45" spans="1:55" ht="12.75" customHeight="1" x14ac:dyDescent="0.2">
      <c r="A45" s="32"/>
      <c r="B45" s="32"/>
      <c r="C45" s="32"/>
      <c r="D45" s="32"/>
      <c r="E45" s="32"/>
      <c r="F45" s="32"/>
      <c r="G45" s="32"/>
      <c r="H45" s="36"/>
      <c r="I45" s="32"/>
      <c r="J45" s="32"/>
    </row>
    <row r="46" spans="1:55" ht="12.75" customHeight="1" x14ac:dyDescent="0.2">
      <c r="A46" s="32"/>
      <c r="B46" s="32"/>
      <c r="C46" s="32"/>
      <c r="D46" s="32"/>
      <c r="E46" s="32"/>
      <c r="F46" s="32"/>
      <c r="G46" s="32"/>
      <c r="H46" s="36"/>
      <c r="I46" s="32"/>
      <c r="J46" s="32"/>
    </row>
    <row r="47" spans="1:55" ht="12.75" customHeight="1" x14ac:dyDescent="0.2">
      <c r="A47" s="32"/>
      <c r="B47" s="32"/>
      <c r="C47" s="32"/>
      <c r="D47" s="32"/>
      <c r="E47" s="32"/>
      <c r="F47" s="32"/>
      <c r="G47" s="32"/>
      <c r="H47" s="36"/>
      <c r="I47" s="32"/>
      <c r="J47" s="32"/>
    </row>
    <row r="48" spans="1:55" ht="12.75" customHeight="1" x14ac:dyDescent="0.2">
      <c r="A48" s="32"/>
      <c r="B48" s="32"/>
      <c r="C48" s="32"/>
      <c r="D48" s="32"/>
      <c r="E48" s="32"/>
      <c r="F48" s="32"/>
      <c r="G48" s="32"/>
      <c r="H48" s="36"/>
      <c r="I48" s="32"/>
      <c r="J48" s="32"/>
    </row>
    <row r="49" spans="1:10" ht="12.75" customHeight="1" x14ac:dyDescent="0.2">
      <c r="A49" s="32"/>
      <c r="B49" s="32"/>
      <c r="C49" s="32"/>
      <c r="D49" s="32"/>
      <c r="E49" s="32"/>
      <c r="F49" s="32"/>
      <c r="G49" s="32"/>
      <c r="H49" s="36"/>
      <c r="I49" s="32"/>
      <c r="J49" s="32"/>
    </row>
    <row r="50" spans="1:10" ht="12.75" customHeight="1" x14ac:dyDescent="0.2">
      <c r="A50" s="32"/>
      <c r="B50" s="32"/>
      <c r="C50" s="32"/>
      <c r="D50" s="32"/>
      <c r="E50" s="32"/>
      <c r="F50" s="32"/>
      <c r="G50" s="32"/>
      <c r="H50" s="36"/>
      <c r="I50" s="32"/>
      <c r="J50" s="32"/>
    </row>
  </sheetData>
  <sheetProtection algorithmName="SHA-512" hashValue="VOtsWy0iIHZM0VWEyNvvWK4oiuZO89OsvWltmWf+nZnRAkl9SwSjtskRyF111Zk417dP/utYNrRVQpxgO/06mQ==" saltValue="iDqS+EbffQRR+lgJ6UKL5w==" spinCount="100000" sheet="1"/>
  <mergeCells count="4">
    <mergeCell ref="C2:F2"/>
    <mergeCell ref="A4:H4"/>
    <mergeCell ref="B7:G7"/>
    <mergeCell ref="E33:H33"/>
  </mergeCells>
  <pageMargins left="0.7" right="0.7" top="0.78740157499999996" bottom="0.78740157499999996" header="0.3" footer="0.3"/>
  <pageSetup paperSize="9" orientation="portrait" verticalDpi="0"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SCFouqi/F3NdOhq+K/Rdze7TCen0UQMW5Ba5QSzdS+I=</DigestValue>
    </Reference>
    <Reference Type="http://www.w3.org/2000/09/xmldsig#Object" URI="#idOfficeObject">
      <DigestMethod Algorithm="http://www.w3.org/2001/04/xmlenc#sha256"/>
      <DigestValue>rDM1vX07+VV4UkehRLSfVDVW1UZDDzCeeif6cS2EAFg=</DigestValue>
    </Reference>
    <Reference Type="http://uri.etsi.org/01903#SignedProperties" URI="#idSignedProperties">
      <Transforms>
        <Transform Algorithm="http://www.w3.org/TR/2001/REC-xml-c14n-20010315"/>
      </Transforms>
      <DigestMethod Algorithm="http://www.w3.org/2001/04/xmlenc#sha256"/>
      <DigestValue>Z+kmGqvFskpxJseI1tmUE9Uj785RBPMhV6NeLiTBXzQ=</DigestValue>
    </Reference>
  </SignedInfo>
  <SignatureValue>ltlALEUmoGwxgoF1I2RHDIH3+TAR9ogQy8UlpaMzlZdmPJI/baH+hZ/ddmpAkpfRLrBhIENGXh5z
np3GXLRMHJptnfwCaDzNvzFENdgiUs6LrXKNIL83/p288oiapLji3bpUTudBt15/C8/avPPaOuCh
JKAbK0ZHBBDh54lS5kZNIozJ+UufJDVXpNdDhow3a2NlHHStNsrUcd2SHl2mxRHP+EblyrxH6H33
400LV10NmBa1e5l1O6ykAHY3EIoZjEUqx1nG/CgONkVO77klKKRxmUalRMFJZbM6xl3O9eZYXQJ+
kDW1QxMRiOXmdsGOQXLrmhLmlg1v9LlY4BK6og==</SignatureValue>
  <KeyInfo>
    <X509Data>
      <X509Certificate>MIIGnzCCBYegAwIBAgIDGoolMA0GCSqGSIb3DQEBCwUAMF8xCzAJBgNVBAYTAkNaMSwwKgYDVQQKDCPEjGVza8OhIHBvxaF0YSwgcy5wLiBbScSMIDQ3MTE0OTgzXTEiMCAGA1UEAxMZUG9zdFNpZ251bSBRdWFsaWZpZWQgQ0EgMjAeFw0xNTAxMDgxNDM3MDJaFw0xNjAxMDgxNDM3MDJaMHExCzAJBgNVBAYTAkNaMSgwJgYDVQQKDB9WSU9MRVRURSwgcy5yLm8uIFtJxIwgMjkyNDIxMjZdMQowCAYDVQQLEwEyMRowGAYDVQQDDBFMZW5rYSBIdcSNw61ub3bDoTEQMA4GA1UEBRMHUDI0MDAyMTCCASIwDQYJKoZIhvcNAQEBBQADggEPADCCAQoCggEBAMdazhaRwHoiqisa37MkRG1RjFGZhSrxT4XElkE4c+AyqHy0fePqG3OHdClG/m7+1xHTyatGXHexH31+h1ObaqLmyo02oMlberMM9y25oJkpWWRut8oRF8RJ9GMTvFHZob6Y05Ey1XGy4T9kW9vD5NgXxgaIdANlDQMwmNuo5tn0bBzJN5qPhOQdJ4R0up0M3b0ZzhK+9JIj7dRTYh12hy8HzombuQoymWAyd2D04H1MF4CDO/lpnnCG80LKVcyT2jA0v4V09+/7ANMjfcxiUUGwbD8Fv/512dLuo2hdJFFj8bmMj1P35McMVgqKCoc4qlumGWB5TcTzmNH2IBT0jBkCAwEAAaOCA1AwggNMME8GA1UdEQRIMEaBHmxlbmthLmh1Y2lub3ZhQHZpb2xldHRlLXNyby5jeqAZBgkrBgEEAdwZAgGgDBMKMTUyOTg5OTc4OaAJBgNVBA2gAhMAMIIBDgYDVR0gBIIBBTCCAQEwgf4GCWeBBgEEAQeCLDCB8DCBxwYIKwYBBQUHAgIwgboagbdUZW50byBrdmFsaWZpa292YW55IGNlcnRpZmlrYXQgYnlsIHZ5ZGFuIHBvZGxlIHpha29uYSAyMjcvMjAwMFNiLiBhIG5hdmF6bnljaCBwcmVkcGlzdS4vVGhpcyBxdWFsaWZpZWQgY2VydGlmaWNhdGUgd2FzIGlzc3VlZCBhY2NvcmRpbmcgdG8gTGF3IE5vIDIyNy8yMDAwQ29sbC4gYW5kIHJlbGF0ZWQgcmVndWxhdGlvbnMwJAYIKwYBBQUHAgEWGGh0dHA6Ly93d3cucG9zdHNpZ251bS5jejAYBggrBgEFBQcBAwQMMAowCAYGBACORgEBMIHIBggrBgEFBQcBAQSBuzCBuDA7BggrBgEFBQcwAoYvaHR0cDovL3d3dy5wb3N0c2lnbnVtLmN6L2NydC9wc3F1YWxpZmllZGNhMi5jcnQwPAYIKwYBBQUHMAKGMGh0dHA6Ly93d3cyLnBvc3RzaWdudW0uY3ovY3J0L3BzcXVhbGlmaWVkY2EyLmNydDA7BggrBgEFBQcwAoYvaHR0cDovL3Bvc3RzaWdudW0udHRjLmN6L2NydC9wc3F1YWxpZmllZGNhMi5jcnQwDgYDVR0PAQH/BAQDAgXgMB8GA1UdIwQYMBaAFInoTN+LJjk+1yQuEg565+Yn5daXMIGxBgNVHR8EgakwgaYwNaAzoDGGL2h0dHA6Ly93d3cucG9zdHNpZ251bS5jei9jcmwvcHNxdWFsaWZpZWRjYTIuY3JsMDagNKAyhjBodHRwOi8vd3d3Mi5wb3N0c2lnbnVtLmN6L2NybC9wc3F1YWxpZmllZGNhMi5jcmwwNaAzoDGGL2h0dHA6Ly9wb3N0c2lnbnVtLnR0Yy5jei9jcmwvcHNxdWFsaWZpZWRjYTIuY3JsMB0GA1UdDgQWBBSns7EJZdomOL+YYYT7Iat4TZ4PjzANBgkqhkiG9w0BAQsFAAOCAQEAHFrVcnQBJpl9k+kUjRyxwkgG9ROC4T8syVpmA6k1MXAEocEisppRckI3WmFQMN0BAU4mWmO/yNKvJq81eT3Tk7qQGc2FfwCAzH9WacNxLdtXiVoktNiGXqUUetLSAV8HAKZR4WioPddMSU8TP0qt2Py+HyvTAi5Yx1V36ISYnT2oT7Kf/geRZZvwCxk4gQvVYB1GEb4L+yoV2nZzKCKvgfD+Zmm0g2lnCL1LFJDUUV+Mr/hvzjFm/MXmFURclfpvUbnlT9ZwAZ6Pe98ddBB9d6l/gBremv47R9MCzsNYn4Vi+wOVr/33hqfOcOPZzfIHUEwci/J54h4ClIeukwxjS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Transform>
          <Transform Algorithm="http://www.w3.org/TR/2001/REC-xml-c14n-20010315"/>
        </Transforms>
        <DigestMethod Algorithm="http://www.w3.org/2001/04/xmlenc#sha256"/>
        <DigestValue>6L+wOtlcXa3oxNVKo7q5w3Vzb0zFAk51uPcJbkNho6Y=</DigestValue>
      </Reference>
      <Reference URI="/xl/calcChain.xml?ContentType=application/vnd.openxmlformats-officedocument.spreadsheetml.calcChain+xml">
        <DigestMethod Algorithm="http://www.w3.org/2001/04/xmlenc#sha256"/>
        <DigestValue>jKCQHqxAuUvw7kik/6mJK/MqEf40COetRqDnfIFCQs4=</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fp9FctJPSAEgK+Nd3RfrCgpV9aDCTpLDvA/7+5qJbME=</DigestValue>
      </Reference>
      <Reference URI="/xl/externalLinks/externalLink1.xml?ContentType=application/vnd.openxmlformats-officedocument.spreadsheetml.externalLink+xml">
        <DigestMethod Algorithm="http://www.w3.org/2001/04/xmlenc#sha256"/>
        <DigestValue>445ud1kZ0kcTJKq/EIUNSu2WHy9zgHkOyrbjBEXQvu8=</DigestValue>
      </Reference>
      <Reference URI="/xl/printerSettings/printerSettings1.bin?ContentType=application/vnd.openxmlformats-officedocument.spreadsheetml.printerSettings">
        <DigestMethod Algorithm="http://www.w3.org/2001/04/xmlenc#sha256"/>
        <DigestValue>XIQGbJYO+LyZ7WjJyoQpdJ4MMPM8TJ0wOLoLqFp0N4A=</DigestValue>
      </Reference>
      <Reference URI="/xl/printerSettings/printerSettings10.bin?ContentType=application/vnd.openxmlformats-officedocument.spreadsheetml.printerSettings">
        <DigestMethod Algorithm="http://www.w3.org/2001/04/xmlenc#sha256"/>
        <DigestValue>weUyLmiQ3ogmFGzc/sRkFDptDz/UiNM4kj3VJB1QG1w=</DigestValue>
      </Reference>
      <Reference URI="/xl/printerSettings/printerSettings11.bin?ContentType=application/vnd.openxmlformats-officedocument.spreadsheetml.printerSettings">
        <DigestMethod Algorithm="http://www.w3.org/2001/04/xmlenc#sha256"/>
        <DigestValue>MIM+mpalVcUg8nxKWntL4C3VO4/Thjgu+5H+KgLU7Eg=</DigestValue>
      </Reference>
      <Reference URI="/xl/printerSettings/printerSettings12.bin?ContentType=application/vnd.openxmlformats-officedocument.spreadsheetml.printerSettings">
        <DigestMethod Algorithm="http://www.w3.org/2001/04/xmlenc#sha256"/>
        <DigestValue>weUyLmiQ3ogmFGzc/sRkFDptDz/UiNM4kj3VJB1QG1w=</DigestValue>
      </Reference>
      <Reference URI="/xl/printerSettings/printerSettings13.bin?ContentType=application/vnd.openxmlformats-officedocument.spreadsheetml.printerSettings">
        <DigestMethod Algorithm="http://www.w3.org/2001/04/xmlenc#sha256"/>
        <DigestValue>MIM+mpalVcUg8nxKWntL4C3VO4/Thjgu+5H+KgLU7Eg=</DigestValue>
      </Reference>
      <Reference URI="/xl/printerSettings/printerSettings14.bin?ContentType=application/vnd.openxmlformats-officedocument.spreadsheetml.printerSettings">
        <DigestMethod Algorithm="http://www.w3.org/2001/04/xmlenc#sha256"/>
        <DigestValue>weUyLmiQ3ogmFGzc/sRkFDptDz/UiNM4kj3VJB1QG1w=</DigestValue>
      </Reference>
      <Reference URI="/xl/printerSettings/printerSettings15.bin?ContentType=application/vnd.openxmlformats-officedocument.spreadsheetml.printerSettings">
        <DigestMethod Algorithm="http://www.w3.org/2001/04/xmlenc#sha256"/>
        <DigestValue>MIM+mpalVcUg8nxKWntL4C3VO4/Thjgu+5H+KgLU7Eg=</DigestValue>
      </Reference>
      <Reference URI="/xl/printerSettings/printerSettings16.bin?ContentType=application/vnd.openxmlformats-officedocument.spreadsheetml.printerSettings">
        <DigestMethod Algorithm="http://www.w3.org/2001/04/xmlenc#sha256"/>
        <DigestValue>weUyLmiQ3ogmFGzc/sRkFDptDz/UiNM4kj3VJB1QG1w=</DigestValue>
      </Reference>
      <Reference URI="/xl/printerSettings/printerSettings17.bin?ContentType=application/vnd.openxmlformats-officedocument.spreadsheetml.printerSettings">
        <DigestMethod Algorithm="http://www.w3.org/2001/04/xmlenc#sha256"/>
        <DigestValue>MIM+mpalVcUg8nxKWntL4C3VO4/Thjgu+5H+KgLU7Eg=</DigestValue>
      </Reference>
      <Reference URI="/xl/printerSettings/printerSettings18.bin?ContentType=application/vnd.openxmlformats-officedocument.spreadsheetml.printerSettings">
        <DigestMethod Algorithm="http://www.w3.org/2001/04/xmlenc#sha256"/>
        <DigestValue>weUyLmiQ3ogmFGzc/sRkFDptDz/UiNM4kj3VJB1QG1w=</DigestValue>
      </Reference>
      <Reference URI="/xl/printerSettings/printerSettings19.bin?ContentType=application/vnd.openxmlformats-officedocument.spreadsheetml.printerSettings">
        <DigestMethod Algorithm="http://www.w3.org/2001/04/xmlenc#sha256"/>
        <DigestValue>MIM+mpalVcUg8nxKWntL4C3VO4/Thjgu+5H+KgLU7Eg=</DigestValue>
      </Reference>
      <Reference URI="/xl/printerSettings/printerSettings2.bin?ContentType=application/vnd.openxmlformats-officedocument.spreadsheetml.printerSettings">
        <DigestMethod Algorithm="http://www.w3.org/2001/04/xmlenc#sha256"/>
        <DigestValue>XIQGbJYO+LyZ7WjJyoQpdJ4MMPM8TJ0wOLoLqFp0N4A=</DigestValue>
      </Reference>
      <Reference URI="/xl/printerSettings/printerSettings20.bin?ContentType=application/vnd.openxmlformats-officedocument.spreadsheetml.printerSettings">
        <DigestMethod Algorithm="http://www.w3.org/2001/04/xmlenc#sha256"/>
        <DigestValue>weUyLmiQ3ogmFGzc/sRkFDptDz/UiNM4kj3VJB1QG1w=</DigestValue>
      </Reference>
      <Reference URI="/xl/printerSettings/printerSettings21.bin?ContentType=application/vnd.openxmlformats-officedocument.spreadsheetml.printerSettings">
        <DigestMethod Algorithm="http://www.w3.org/2001/04/xmlenc#sha256"/>
        <DigestValue>MIM+mpalVcUg8nxKWntL4C3VO4/Thjgu+5H+KgLU7Eg=</DigestValue>
      </Reference>
      <Reference URI="/xl/printerSettings/printerSettings22.bin?ContentType=application/vnd.openxmlformats-officedocument.spreadsheetml.printerSettings">
        <DigestMethod Algorithm="http://www.w3.org/2001/04/xmlenc#sha256"/>
        <DigestValue>weUyLmiQ3ogmFGzc/sRkFDptDz/UiNM4kj3VJB1QG1w=</DigestValue>
      </Reference>
      <Reference URI="/xl/printerSettings/printerSettings23.bin?ContentType=application/vnd.openxmlformats-officedocument.spreadsheetml.printerSettings">
        <DigestMethod Algorithm="http://www.w3.org/2001/04/xmlenc#sha256"/>
        <DigestValue>MIM+mpalVcUg8nxKWntL4C3VO4/Thjgu+5H+KgLU7Eg=</DigestValue>
      </Reference>
      <Reference URI="/xl/printerSettings/printerSettings3.bin?ContentType=application/vnd.openxmlformats-officedocument.spreadsheetml.printerSettings">
        <DigestMethod Algorithm="http://www.w3.org/2001/04/xmlenc#sha256"/>
        <DigestValue>xvCagpkhcfpmJATlqkApGe/U2MmIaxJrXu5lmm2/bhg=</DigestValue>
      </Reference>
      <Reference URI="/xl/printerSettings/printerSettings4.bin?ContentType=application/vnd.openxmlformats-officedocument.spreadsheetml.printerSettings">
        <DigestMethod Algorithm="http://www.w3.org/2001/04/xmlenc#sha256"/>
        <DigestValue>cxqpuv6bDQe6eTCasRIlirN0mFctsiMg1795Pu4R5w4=</DigestValue>
      </Reference>
      <Reference URI="/xl/printerSettings/printerSettings5.bin?ContentType=application/vnd.openxmlformats-officedocument.spreadsheetml.printerSettings">
        <DigestMethod Algorithm="http://www.w3.org/2001/04/xmlenc#sha256"/>
        <DigestValue>XIQGbJYO+LyZ7WjJyoQpdJ4MMPM8TJ0wOLoLqFp0N4A=</DigestValue>
      </Reference>
      <Reference URI="/xl/printerSettings/printerSettings6.bin?ContentType=application/vnd.openxmlformats-officedocument.spreadsheetml.printerSettings">
        <DigestMethod Algorithm="http://www.w3.org/2001/04/xmlenc#sha256"/>
        <DigestValue>XIQGbJYO+LyZ7WjJyoQpdJ4MMPM8TJ0wOLoLqFp0N4A=</DigestValue>
      </Reference>
      <Reference URI="/xl/printerSettings/printerSettings7.bin?ContentType=application/vnd.openxmlformats-officedocument.spreadsheetml.printerSettings">
        <DigestMethod Algorithm="http://www.w3.org/2001/04/xmlenc#sha256"/>
        <DigestValue>VU64RritM89ZvSfk4xGsLYx/Uf3PaZLBJteOLTvbMos=</DigestValue>
      </Reference>
      <Reference URI="/xl/printerSettings/printerSettings8.bin?ContentType=application/vnd.openxmlformats-officedocument.spreadsheetml.printerSettings">
        <DigestMethod Algorithm="http://www.w3.org/2001/04/xmlenc#sha256"/>
        <DigestValue>weUyLmiQ3ogmFGzc/sRkFDptDz/UiNM4kj3VJB1QG1w=</DigestValue>
      </Reference>
      <Reference URI="/xl/printerSettings/printerSettings9.bin?ContentType=application/vnd.openxmlformats-officedocument.spreadsheetml.printerSettings">
        <DigestMethod Algorithm="http://www.w3.org/2001/04/xmlenc#sha256"/>
        <DigestValue>MIM+mpalVcUg8nxKWntL4C3VO4/Thjgu+5H+KgLU7Eg=</DigestValue>
      </Reference>
      <Reference URI="/xl/sharedStrings.xml?ContentType=application/vnd.openxmlformats-officedocument.spreadsheetml.sharedStrings+xml">
        <DigestMethod Algorithm="http://www.w3.org/2001/04/xmlenc#sha256"/>
        <DigestValue>ZRd9GFhYw/yZL1IQd53Dag508PAX7xqwZbzYWfG6Bro=</DigestValue>
      </Reference>
      <Reference URI="/xl/styles.xml?ContentType=application/vnd.openxmlformats-officedocument.spreadsheetml.styles+xml">
        <DigestMethod Algorithm="http://www.w3.org/2001/04/xmlenc#sha256"/>
        <DigestValue>1PI/+e0vfSR47/oB0/pOG+7dOaD3Kl2bM+EsC0O0xZM=</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pMmLS1Er94HEA38Ta3ayJaghZ/D1CpceZchtM1NQ8ac=</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a75drwAOkOP12+FqCOf/IfobMIxeWQl5+RDM1yk4mwc=</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mCrKBF5nK6K7nG4J3tnX9cyYzJX6daASLyZEbv4OQL4=</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31ScuQ5xpA7cYOAfl1+B1aO0C/HpsJ7Q96aL7T8Rhok=</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sheet1.xml?ContentType=application/vnd.openxmlformats-officedocument.spreadsheetml.worksheet+xml">
        <DigestMethod Algorithm="http://www.w3.org/2001/04/xmlenc#sha256"/>
        <DigestValue>pC4NnbPLdcsdFqm1ZunJ4h9Sk8bSCwmrqYz90ZdPsyE=</DigestValue>
      </Reference>
      <Reference URI="/xl/worksheets/sheet10.xml?ContentType=application/vnd.openxmlformats-officedocument.spreadsheetml.worksheet+xml">
        <DigestMethod Algorithm="http://www.w3.org/2001/04/xmlenc#sha256"/>
        <DigestValue>PjrBOtR0f2xiy34OzAvZn1sRAhZlcqsRwbLQv+e/kDc=</DigestValue>
      </Reference>
      <Reference URI="/xl/worksheets/sheet11.xml?ContentType=application/vnd.openxmlformats-officedocument.spreadsheetml.worksheet+xml">
        <DigestMethod Algorithm="http://www.w3.org/2001/04/xmlenc#sha256"/>
        <DigestValue>cZIA8vrwc9xEEZZBUKKKvZd+3KcYAdwhf8KEqUCowI0=</DigestValue>
      </Reference>
      <Reference URI="/xl/worksheets/sheet12.xml?ContentType=application/vnd.openxmlformats-officedocument.spreadsheetml.worksheet+xml">
        <DigestMethod Algorithm="http://www.w3.org/2001/04/xmlenc#sha256"/>
        <DigestValue>9t4TvxKHsaQWWFi1Z+gfsUGshVFjjwiR/dGlH77o9XI=</DigestValue>
      </Reference>
      <Reference URI="/xl/worksheets/sheet13.xml?ContentType=application/vnd.openxmlformats-officedocument.spreadsheetml.worksheet+xml">
        <DigestMethod Algorithm="http://www.w3.org/2001/04/xmlenc#sha256"/>
        <DigestValue>dcW/LOfq6ocY1OaiK0/gcwu0UopkBQyFIIyjZfZGr4A=</DigestValue>
      </Reference>
      <Reference URI="/xl/worksheets/sheet14.xml?ContentType=application/vnd.openxmlformats-officedocument.spreadsheetml.worksheet+xml">
        <DigestMethod Algorithm="http://www.w3.org/2001/04/xmlenc#sha256"/>
        <DigestValue>K3HPmBDiAuUo9nEiK1Y0FrgyV/LBqHAFo3ZLtuFSdbE=</DigestValue>
      </Reference>
      <Reference URI="/xl/worksheets/sheet15.xml?ContentType=application/vnd.openxmlformats-officedocument.spreadsheetml.worksheet+xml">
        <DigestMethod Algorithm="http://www.w3.org/2001/04/xmlenc#sha256"/>
        <DigestValue>1LY8LRfAVqWUSDmpNWy9VGYu9oluzm0RIfEen6pr0vk=</DigestValue>
      </Reference>
      <Reference URI="/xl/worksheets/sheet16.xml?ContentType=application/vnd.openxmlformats-officedocument.spreadsheetml.worksheet+xml">
        <DigestMethod Algorithm="http://www.w3.org/2001/04/xmlenc#sha256"/>
        <DigestValue>EkawS3LA4eETYV9lzvDMVIzva8hZxjeg7MUQeg5qAP8=</DigestValue>
      </Reference>
      <Reference URI="/xl/worksheets/sheet17.xml?ContentType=application/vnd.openxmlformats-officedocument.spreadsheetml.worksheet+xml">
        <DigestMethod Algorithm="http://www.w3.org/2001/04/xmlenc#sha256"/>
        <DigestValue>4A+z1E9bcDxG5KPr3p2AgcmNb52dKkAq5zKzKBu7szw=</DigestValue>
      </Reference>
      <Reference URI="/xl/worksheets/sheet18.xml?ContentType=application/vnd.openxmlformats-officedocument.spreadsheetml.worksheet+xml">
        <DigestMethod Algorithm="http://www.w3.org/2001/04/xmlenc#sha256"/>
        <DigestValue>Lw0BeL/ZgQ5qf5+5WCaWN8SIsFt3g2mJOTO6l+KyFCc=</DigestValue>
      </Reference>
      <Reference URI="/xl/worksheets/sheet19.xml?ContentType=application/vnd.openxmlformats-officedocument.spreadsheetml.worksheet+xml">
        <DigestMethod Algorithm="http://www.w3.org/2001/04/xmlenc#sha256"/>
        <DigestValue>+TeivACL6QE+3L4H3k6EgSVM1RAznEmJLAf5ZCskQDI=</DigestValue>
      </Reference>
      <Reference URI="/xl/worksheets/sheet2.xml?ContentType=application/vnd.openxmlformats-officedocument.spreadsheetml.worksheet+xml">
        <DigestMethod Algorithm="http://www.w3.org/2001/04/xmlenc#sha256"/>
        <DigestValue>zxAVR+9HuLFeQY4nsv/EXX3dp9u7rF/2cSerb0r7SAQ=</DigestValue>
      </Reference>
      <Reference URI="/xl/worksheets/sheet20.xml?ContentType=application/vnd.openxmlformats-officedocument.spreadsheetml.worksheet+xml">
        <DigestMethod Algorithm="http://www.w3.org/2001/04/xmlenc#sha256"/>
        <DigestValue>9gccuKIX59vV5BUtkg7YGio8oLphqxsGPaEaq2cZy0I=</DigestValue>
      </Reference>
      <Reference URI="/xl/worksheets/sheet3.xml?ContentType=application/vnd.openxmlformats-officedocument.spreadsheetml.worksheet+xml">
        <DigestMethod Algorithm="http://www.w3.org/2001/04/xmlenc#sha256"/>
        <DigestValue>Dg3tZZ4YypFpny+Fu+IwLPSJSSy3FpLs+GSv4KVHDMc=</DigestValue>
      </Reference>
      <Reference URI="/xl/worksheets/sheet4.xml?ContentType=application/vnd.openxmlformats-officedocument.spreadsheetml.worksheet+xml">
        <DigestMethod Algorithm="http://www.w3.org/2001/04/xmlenc#sha256"/>
        <DigestValue>23XE7uCWEDn0dfmQive0FEy/O46ZLU0LBJ7e6ABHJdw=</DigestValue>
      </Reference>
      <Reference URI="/xl/worksheets/sheet5.xml?ContentType=application/vnd.openxmlformats-officedocument.spreadsheetml.worksheet+xml">
        <DigestMethod Algorithm="http://www.w3.org/2001/04/xmlenc#sha256"/>
        <DigestValue>ONgwv2agJaW0L8kxMGSjy1sq1axZpESU6dLu36/JjuE=</DigestValue>
      </Reference>
      <Reference URI="/xl/worksheets/sheet6.xml?ContentType=application/vnd.openxmlformats-officedocument.spreadsheetml.worksheet+xml">
        <DigestMethod Algorithm="http://www.w3.org/2001/04/xmlenc#sha256"/>
        <DigestValue>l69gAdrFvTzJVtUAyZnwaA7lmtWiLQ0GMsm4x4ItZfQ=</DigestValue>
      </Reference>
      <Reference URI="/xl/worksheets/sheet7.xml?ContentType=application/vnd.openxmlformats-officedocument.spreadsheetml.worksheet+xml">
        <DigestMethod Algorithm="http://www.w3.org/2001/04/xmlenc#sha256"/>
        <DigestValue>3kHymYPJ/iOx3EXo125auYK3vTkJHn54Hrua3m37I38=</DigestValue>
      </Reference>
      <Reference URI="/xl/worksheets/sheet8.xml?ContentType=application/vnd.openxmlformats-officedocument.spreadsheetml.worksheet+xml">
        <DigestMethod Algorithm="http://www.w3.org/2001/04/xmlenc#sha256"/>
        <DigestValue>DZrxih7TaeBpMmVu54j0xlfVTFHE7dRiKyp3HfH0gGU=</DigestValue>
      </Reference>
      <Reference URI="/xl/worksheets/sheet9.xml?ContentType=application/vnd.openxmlformats-officedocument.spreadsheetml.worksheet+xml">
        <DigestMethod Algorithm="http://www.w3.org/2001/04/xmlenc#sha256"/>
        <DigestValue>IqliWubz1YDEXmB6ieHQVbiux9Yety5JnRh32LkBowE=</DigestValue>
      </Reference>
    </Manifest>
    <SignatureProperties>
      <SignatureProperty Id="idSignatureTime" Target="#idPackageSignature">
        <mdssi:SignatureTime xmlns:mdssi="http://schemas.openxmlformats.org/package/2006/digital-signature">
          <mdssi:Format>YYYY-MM-DDThh:mm:ssTZD</mdssi:Format>
          <mdssi:Value>2015-09-21T10:57:37Z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15.0</OfficeVersion>
          <ApplicationVersion>15.0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2015-09-21T10:57:37Z</xd:SigningTime>
          <xd:SigningCertificate>
            <xd:Cert>
              <xd:CertDigest>
                <DigestMethod Algorithm="http://www.w3.org/2001/04/xmlenc#sha256"/>
                <DigestValue>SscG7FPb5UslaXSQ8OpzerIMt/egv+Ey/JyckdURYZg=</DigestValue>
              </xd:CertDigest>
              <xd:IssuerSerial>
                <X509IssuerName>CN=PostSignum Qualified CA 2, O="Česká pošta, s.p. [IČ 47114983]", C=CZ</X509IssuerName>
                <X509SerialNumber>1739301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GXzCCBUegAwIBAgIBcTANBgkqhkiG9w0BAQsFADBbMQswCQYDVQQGEwJDWjEsMCoGA1UECgwjxIxlc2vDoSBwb8WhdGEsIHMucC4gW0nEjCA0NzExNDk4M10xHjAcBgNVBAMTFVBvc3RTaWdudW0gUm9vdCBRQ0EgMjAeFw0xMDAxMTkxMTMxMjBaFw0yMDAxMTkxMTMwMjBaMF8xCzAJBgNVBAYTAkNaMSwwKgYDVQQKDCPEjGVza8OhIHBvxaF0YSwgcy5wLiBbScSMIDQ3MTE0OTgzXTEiMCAGA1UEAxMZUG9zdFNpZ251bSBRdWFsaWZpZWQgQ0EgMjCCASIwDQYJKoZIhvcNAQEBBQADggEPADCCAQoCggEBAKbRReVFlmMooQD/ZzJA9M793LcZivHRvWEG8jsEpp2xTayR17ovs8OMeoYKjvGo6PDfkCJs+sBYS0q5WQFApdWkyl/tUOw1oZ2SPSq6uYLJUyOYSKPMOgKz4u3XuB4Ki1Z+i8Fb7zeRye6eqahK+tql3ZAJnrJKgC4X2Ta1RKkxK+Hu1bdhWJA3gwL+WkIZbL/PYIzjet++T8ssWK1PWdBXsSfKOTikNzZt2VPETAQDBpOYxqAgLfCRbcb9KU2WIMT3NNxILu3sNl+OM9gV/GWO943JHsOMAVyJSQREaZksG5KDzzNzQS/LsbYkFtnJAmmh7g9p9Ci6cEJ+pfBTtMECAwEAAaOCAygwggMkMIHxBgNVHSAEgekwgeYwgeMGBFUdIAAwgdowgdcGCCsGAQUFBwICMIHKGoHHVGVudG8ga3ZhbGlmaWtvdmFueSBzeXN0ZW1vdnkgY2VydGlmaWthdCBieWwgdnlkYW4gcG9kbGUgemFrb25hIDIyNy8yMDAwU2IuIGEgbmF2YXpueWNoIHByZWRwaXN1L1RoaXMgcXVhbGlmaWVkIHN5c3RlbSBjZXJ0aWZpY2F0ZSB3YXMgaXNzdWVkIGFjY29yZGluZyB0byBMYXcgTm8gMjI3LzIwMDBDb2xsLiBhbmQgcmVsYXRlZCByZWd1bGF0aW9uczASBgNVHRMBAf8ECDAGAQH/AgEAMIG8BggrBgEFBQcBAQSBrzCBrDA3BggrBgEFBQcwAoYraHR0cDovL3d3dy5wb3N0c2lnbnVtLmN6L2NydC9wc3Jvb3RxY2EyLmNydDA4BggrBgEFBQcwAoYsaHR0cDovL3d3dzIucG9zdHNpZ251bS5jei9jcnQvcHNyb290cWNhMi5jcnQwNwYIKwYBBQUHMAKGK2h0dHA6Ly9wb3N0c2lnbnVtLnR0Yy5jei9jcnQvcHNyb290cWNhMi5jcnQwDgYDVR0PAQH/BAQDAgEGMIGDBgNVHSMEfDB6gBQVKYzFRWmruLPD6v5LuDHY3PDndqFfpF0wWzELMAkGA1UEBhMCQ1oxLDAqBgNVBAoMI8SMZXNrw6EgcG/FoXRhLCBzLnAuIFtJxIwgNDcxMTQ5ODNdMR4wHAYDVQQDExVQb3N0U2lnbnVtIFJvb3QgUUNBIDKCAWQwgaUGA1UdHwSBnTCBmjAxoC+gLYYraHR0cDovL3d3dy5wb3N0c2lnbnVtLmN6L2NybC9wc3Jvb3RxY2EyLmNybDAyoDCgLoYsaHR0cDovL3d3dzIucG9zdHNpZ251bS5jei9jcmwvcHNyb290cWNhMi5jcmwwMaAvoC2GK2h0dHA6Ly9wb3N0c2lnbnVtLnR0Yy5jei9jcmwvcHNyb290cWNhMi5jcmwwHQYDVR0OBBYEFInoTN+LJjk+1yQuEg565+Yn5daXMA0GCSqGSIb3DQEBCwUAA4IBAQB17M2VB48AXCVfVeeOLo0LIJZcg5EyHUKurbnff6tQOmyT7gzpkJNY3I3ijW2ErBfUM/6HefMxYKKWSs4jXqGSK5QfxG0B0O3uGfHPS4WFftaPSAnWk1tiJZ4c43+zSJCcH33n9pDmvt8n0j+6cQAZIWh4PPpmkvUg3uN4E0bzZHnH2uKzMvpVnE6wKml6oV+PUfPASPIYQw9gFEANcMzp10hXJHrnOo0alPklymZdTVssBXwdzhSBsFel1eVBSvVOx6+y8zdbrkRLOvTVnSMb6zH+fsygU40mimdo30rY/6N+tdQhbM/sTCxgdWAy2g0elAN1zi9Jx6aQ76woDcn+</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20</vt:i4>
      </vt:variant>
      <vt:variant>
        <vt:lpstr>Pojmenované oblasti</vt:lpstr>
      </vt:variant>
      <vt:variant>
        <vt:i4>32</vt:i4>
      </vt:variant>
    </vt:vector>
  </HeadingPairs>
  <TitlesOfParts>
    <vt:vector size="52" baseType="lpstr">
      <vt:lpstr>Uchazeč</vt:lpstr>
      <vt:lpstr>Stavba</vt:lpstr>
      <vt:lpstr>VzorObjekt</vt:lpstr>
      <vt:lpstr>VzorPolozky</vt:lpstr>
      <vt:lpstr>Rekapitulace Objekt 00</vt:lpstr>
      <vt:lpstr>00 00A Naklady</vt:lpstr>
      <vt:lpstr>Rekapitulace Objekt 01</vt:lpstr>
      <vt:lpstr>01 01A Pol</vt:lpstr>
      <vt:lpstr>Rekapitulace Objekt 02</vt:lpstr>
      <vt:lpstr>02 02A Pol</vt:lpstr>
      <vt:lpstr>Rekapitulace Objekt 03</vt:lpstr>
      <vt:lpstr>03 03A Pol</vt:lpstr>
      <vt:lpstr>Rekapitulace Objekt 06</vt:lpstr>
      <vt:lpstr>06 06A Pol</vt:lpstr>
      <vt:lpstr>Rekapitulace Objekt 07</vt:lpstr>
      <vt:lpstr>07 07A Pol</vt:lpstr>
      <vt:lpstr>Rekapitulace Objekt 08</vt:lpstr>
      <vt:lpstr>08 08A Pol</vt:lpstr>
      <vt:lpstr>Rekapitulace Objekt 09</vt:lpstr>
      <vt:lpstr>09 09A Pol</vt:lpstr>
      <vt:lpstr>Stavba!CelkemObjekty</vt:lpstr>
      <vt:lpstr>CenaStavby</vt:lpstr>
      <vt:lpstr>Stavba!CisloStavby</vt:lpstr>
      <vt:lpstr>MenaStavby</vt:lpstr>
      <vt:lpstr>MistoStavby</vt:lpstr>
      <vt:lpstr>Stavba!NazevStavby</vt:lpstr>
      <vt:lpstr>Stavba!Objednatel</vt:lpstr>
      <vt:lpstr>'00 00A Naklady'!Oblast_tisku</vt:lpstr>
      <vt:lpstr>'01 01A Pol'!Oblast_tisku</vt:lpstr>
      <vt:lpstr>'02 02A Pol'!Oblast_tisku</vt:lpstr>
      <vt:lpstr>'03 03A Pol'!Oblast_tisku</vt:lpstr>
      <vt:lpstr>'06 06A Pol'!Oblast_tisku</vt:lpstr>
      <vt:lpstr>'07 07A Pol'!Oblast_tisku</vt:lpstr>
      <vt:lpstr>'08 08A Pol'!Oblast_tisku</vt:lpstr>
      <vt:lpstr>'09 09A Pol'!Oblast_tisku</vt:lpstr>
      <vt:lpstr>'Rekapitulace Objekt 00'!Oblast_tisku</vt:lpstr>
      <vt:lpstr>'Rekapitulace Objekt 01'!Oblast_tisku</vt:lpstr>
      <vt:lpstr>'Rekapitulace Objekt 02'!Oblast_tisku</vt:lpstr>
      <vt:lpstr>'Rekapitulace Objekt 03'!Oblast_tisku</vt:lpstr>
      <vt:lpstr>'Rekapitulace Objekt 06'!Oblast_tisku</vt:lpstr>
      <vt:lpstr>'Rekapitulace Objekt 07'!Oblast_tisku</vt:lpstr>
      <vt:lpstr>'Rekapitulace Objekt 08'!Oblast_tisku</vt:lpstr>
      <vt:lpstr>'Rekapitulace Objekt 09'!Oblast_tisku</vt:lpstr>
      <vt:lpstr>Stavba!Oblast_tisku</vt:lpstr>
      <vt:lpstr>Stavba!omisto</vt:lpstr>
      <vt:lpstr>Stavba!onazev</vt:lpstr>
      <vt:lpstr>Stavba!opsc</vt:lpstr>
      <vt:lpstr>padresa</vt:lpstr>
      <vt:lpstr>pmisto</vt:lpstr>
      <vt:lpstr>Stavba!PoptavkaID</vt:lpstr>
      <vt:lpstr>ppsc</vt:lpstr>
      <vt:lpstr>Projektant</vt:lpstr>
    </vt:vector>
  </TitlesOfParts>
  <Company>RTS, 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dc:creator>
  <cp:lastModifiedBy>Lenka</cp:lastModifiedBy>
  <cp:lastPrinted>2012-06-29T07:38:16Z</cp:lastPrinted>
  <dcterms:created xsi:type="dcterms:W3CDTF">2009-04-08T07:15:50Z</dcterms:created>
  <dcterms:modified xsi:type="dcterms:W3CDTF">2015-09-21T10:57:35Z</dcterms:modified>
</cp:coreProperties>
</file>