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J:\Aquastore\Záloha NB 09_2013\Príštpo\DRS\RPD-PDF\Výkazy výměr\Soupis prací a dodávek-Příštpo-kanalizace a ČOV\"/>
    </mc:Choice>
  </mc:AlternateContent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Rekapitulace!$G$8</definedName>
    <definedName name="HSV" localSheetId="1">Rekapitulace!$E$8</definedName>
    <definedName name="HZS" localSheetId="1">Rekapitulace!$I$8</definedName>
    <definedName name="JKSO">'Krycí list'!$G$2</definedName>
    <definedName name="MJ">'Krycí list'!$G$5</definedName>
    <definedName name="Mont" localSheetId="1">Rekapitulace!$H$8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Položky!$A$1:$H$146</definedName>
    <definedName name="_xlnm.Print_Area" localSheetId="1">Rekapitulace!$A$1:$I$16</definedName>
    <definedName name="PocetMJ">'Krycí list'!$G$6</definedName>
    <definedName name="Poznamka">'Krycí list'!$B$37</definedName>
    <definedName name="Projektant">'Krycí list'!$C$8</definedName>
    <definedName name="PSV" localSheetId="1">Rekapitulace!$F$8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AK147" i="9" l="1"/>
  <c r="AL147" i="9"/>
  <c r="G9" i="9"/>
  <c r="AD9" i="9" s="1"/>
  <c r="G10" i="9"/>
  <c r="AD10" i="9" s="1"/>
  <c r="G11" i="9"/>
  <c r="AD11" i="9" s="1"/>
  <c r="G12" i="9"/>
  <c r="AD12" i="9" s="1"/>
  <c r="G13" i="9"/>
  <c r="AD13" i="9" s="1"/>
  <c r="G14" i="9"/>
  <c r="AD14" i="9" s="1"/>
  <c r="G15" i="9"/>
  <c r="AD15" i="9" s="1"/>
  <c r="G16" i="9"/>
  <c r="AD16" i="9" s="1"/>
  <c r="G17" i="9"/>
  <c r="AD17" i="9" s="1"/>
  <c r="G18" i="9"/>
  <c r="AD18" i="9" s="1"/>
  <c r="G19" i="9"/>
  <c r="AD19" i="9" s="1"/>
  <c r="G20" i="9"/>
  <c r="AD20" i="9" s="1"/>
  <c r="G21" i="9"/>
  <c r="AD21" i="9" s="1"/>
  <c r="G22" i="9"/>
  <c r="AD22" i="9" s="1"/>
  <c r="G23" i="9"/>
  <c r="AD23" i="9" s="1"/>
  <c r="G24" i="9"/>
  <c r="AD24" i="9" s="1"/>
  <c r="G25" i="9"/>
  <c r="AD25" i="9" s="1"/>
  <c r="G26" i="9"/>
  <c r="AD26" i="9" s="1"/>
  <c r="G27" i="9"/>
  <c r="AD27" i="9" s="1"/>
  <c r="G28" i="9"/>
  <c r="AD28" i="9" s="1"/>
  <c r="G29" i="9"/>
  <c r="AD29" i="9" s="1"/>
  <c r="G30" i="9"/>
  <c r="AD30" i="9" s="1"/>
  <c r="G31" i="9"/>
  <c r="AD31" i="9" s="1"/>
  <c r="G32" i="9"/>
  <c r="AD32" i="9" s="1"/>
  <c r="G33" i="9"/>
  <c r="AD33" i="9" s="1"/>
  <c r="G34" i="9"/>
  <c r="AD34" i="9" s="1"/>
  <c r="G35" i="9"/>
  <c r="AD35" i="9" s="1"/>
  <c r="G36" i="9"/>
  <c r="AD36" i="9" s="1"/>
  <c r="G37" i="9"/>
  <c r="AD37" i="9" s="1"/>
  <c r="G38" i="9"/>
  <c r="AD38" i="9" s="1"/>
  <c r="G39" i="9"/>
  <c r="AD39" i="9" s="1"/>
  <c r="G40" i="9"/>
  <c r="AD40" i="9" s="1"/>
  <c r="G41" i="9"/>
  <c r="AD41" i="9" s="1"/>
  <c r="G42" i="9"/>
  <c r="AD42" i="9" s="1"/>
  <c r="G43" i="9"/>
  <c r="AD43" i="9" s="1"/>
  <c r="G44" i="9"/>
  <c r="AD44" i="9" s="1"/>
  <c r="G45" i="9"/>
  <c r="AD45" i="9" s="1"/>
  <c r="G46" i="9"/>
  <c r="AD46" i="9" s="1"/>
  <c r="G47" i="9"/>
  <c r="AD47" i="9" s="1"/>
  <c r="G48" i="9"/>
  <c r="AD48" i="9" s="1"/>
  <c r="G49" i="9"/>
  <c r="AD49" i="9" s="1"/>
  <c r="G50" i="9"/>
  <c r="AD50" i="9" s="1"/>
  <c r="G51" i="9"/>
  <c r="AD51" i="9" s="1"/>
  <c r="G52" i="9"/>
  <c r="AD52" i="9" s="1"/>
  <c r="G53" i="9"/>
  <c r="AD53" i="9" s="1"/>
  <c r="G54" i="9"/>
  <c r="AD54" i="9" s="1"/>
  <c r="G55" i="9"/>
  <c r="AD55" i="9" s="1"/>
  <c r="G56" i="9"/>
  <c r="AD56" i="9" s="1"/>
  <c r="G57" i="9"/>
  <c r="AD57" i="9" s="1"/>
  <c r="G59" i="9"/>
  <c r="AD59" i="9" s="1"/>
  <c r="G60" i="9"/>
  <c r="AD60" i="9" s="1"/>
  <c r="G61" i="9"/>
  <c r="AD61" i="9" s="1"/>
  <c r="G62" i="9"/>
  <c r="AD62" i="9" s="1"/>
  <c r="G63" i="9"/>
  <c r="AD63" i="9" s="1"/>
  <c r="G64" i="9"/>
  <c r="AD64" i="9" s="1"/>
  <c r="G65" i="9"/>
  <c r="AD65" i="9" s="1"/>
  <c r="G66" i="9"/>
  <c r="AD66" i="9" s="1"/>
  <c r="G67" i="9"/>
  <c r="AD67" i="9" s="1"/>
  <c r="G68" i="9"/>
  <c r="AD68" i="9" s="1"/>
  <c r="G69" i="9"/>
  <c r="AD69" i="9" s="1"/>
  <c r="G70" i="9"/>
  <c r="AD70" i="9" s="1"/>
  <c r="G71" i="9"/>
  <c r="AD71" i="9" s="1"/>
  <c r="G72" i="9"/>
  <c r="AD72" i="9" s="1"/>
  <c r="G73" i="9"/>
  <c r="AD73" i="9" s="1"/>
  <c r="G74" i="9"/>
  <c r="AD74" i="9" s="1"/>
  <c r="G75" i="9"/>
  <c r="AD75" i="9" s="1"/>
  <c r="G76" i="9"/>
  <c r="AD76" i="9" s="1"/>
  <c r="G77" i="9"/>
  <c r="AD77" i="9" s="1"/>
  <c r="G78" i="9"/>
  <c r="AD78" i="9" s="1"/>
  <c r="G79" i="9"/>
  <c r="AD79" i="9" s="1"/>
  <c r="G80" i="9"/>
  <c r="AD80" i="9" s="1"/>
  <c r="G81" i="9"/>
  <c r="AD81" i="9" s="1"/>
  <c r="G82" i="9"/>
  <c r="AD82" i="9" s="1"/>
  <c r="G83" i="9"/>
  <c r="AD83" i="9" s="1"/>
  <c r="G84" i="9"/>
  <c r="AD84" i="9" s="1"/>
  <c r="G85" i="9"/>
  <c r="AD85" i="9" s="1"/>
  <c r="G86" i="9"/>
  <c r="AD86" i="9" s="1"/>
  <c r="G87" i="9"/>
  <c r="AD87" i="9" s="1"/>
  <c r="G88" i="9"/>
  <c r="AD88" i="9" s="1"/>
  <c r="G89" i="9"/>
  <c r="AD89" i="9" s="1"/>
  <c r="G90" i="9"/>
  <c r="AD90" i="9" s="1"/>
  <c r="G91" i="9"/>
  <c r="AD91" i="9" s="1"/>
  <c r="G92" i="9"/>
  <c r="AD92" i="9" s="1"/>
  <c r="G93" i="9"/>
  <c r="AD93" i="9" s="1"/>
  <c r="G94" i="9"/>
  <c r="AD94" i="9" s="1"/>
  <c r="G95" i="9"/>
  <c r="AD95" i="9" s="1"/>
  <c r="G96" i="9"/>
  <c r="AD96" i="9" s="1"/>
  <c r="G97" i="9"/>
  <c r="AD97" i="9" s="1"/>
  <c r="G98" i="9"/>
  <c r="AD98" i="9" s="1"/>
  <c r="G99" i="9"/>
  <c r="AD99" i="9" s="1"/>
  <c r="G100" i="9"/>
  <c r="AD100" i="9" s="1"/>
  <c r="G101" i="9"/>
  <c r="AD101" i="9" s="1"/>
  <c r="G102" i="9"/>
  <c r="AD102" i="9" s="1"/>
  <c r="G103" i="9"/>
  <c r="AD103" i="9" s="1"/>
  <c r="G104" i="9"/>
  <c r="AD104" i="9" s="1"/>
  <c r="G105" i="9"/>
  <c r="AD105" i="9" s="1"/>
  <c r="G106" i="9"/>
  <c r="AD106" i="9" s="1"/>
  <c r="G107" i="9"/>
  <c r="AD107" i="9" s="1"/>
  <c r="G108" i="9"/>
  <c r="AD108" i="9" s="1"/>
  <c r="G109" i="9"/>
  <c r="AD109" i="9" s="1"/>
  <c r="G110" i="9"/>
  <c r="AD110" i="9" s="1"/>
  <c r="G111" i="9"/>
  <c r="AD111" i="9" s="1"/>
  <c r="G112" i="9"/>
  <c r="AD112" i="9" s="1"/>
  <c r="G113" i="9"/>
  <c r="AD113" i="9" s="1"/>
  <c r="G114" i="9"/>
  <c r="AD114" i="9" s="1"/>
  <c r="G115" i="9"/>
  <c r="AD115" i="9" s="1"/>
  <c r="G116" i="9"/>
  <c r="AD116" i="9" s="1"/>
  <c r="G117" i="9"/>
  <c r="AD117" i="9" s="1"/>
  <c r="G118" i="9"/>
  <c r="AD118" i="9" s="1"/>
  <c r="G119" i="9"/>
  <c r="AD119" i="9" s="1"/>
  <c r="G120" i="9"/>
  <c r="AD120" i="9" s="1"/>
  <c r="G121" i="9"/>
  <c r="AD121" i="9" s="1"/>
  <c r="G122" i="9"/>
  <c r="AD122" i="9" s="1"/>
  <c r="G123" i="9"/>
  <c r="AD123" i="9" s="1"/>
  <c r="G124" i="9"/>
  <c r="AD124" i="9" s="1"/>
  <c r="G125" i="9"/>
  <c r="AD125" i="9" s="1"/>
  <c r="G126" i="9"/>
  <c r="AD126" i="9" s="1"/>
  <c r="G127" i="9"/>
  <c r="AD127" i="9" s="1"/>
  <c r="G128" i="9"/>
  <c r="AD128" i="9" s="1"/>
  <c r="G129" i="9"/>
  <c r="AD129" i="9" s="1"/>
  <c r="G130" i="9"/>
  <c r="AD130" i="9" s="1"/>
  <c r="G131" i="9"/>
  <c r="AD131" i="9" s="1"/>
  <c r="G132" i="9"/>
  <c r="AD132" i="9" s="1"/>
  <c r="G133" i="9"/>
  <c r="AD133" i="9" s="1"/>
  <c r="G134" i="9"/>
  <c r="AD134" i="9" s="1"/>
  <c r="G135" i="9"/>
  <c r="AD135" i="9" s="1"/>
  <c r="G136" i="9"/>
  <c r="AD136" i="9" s="1"/>
  <c r="G137" i="9"/>
  <c r="AD137" i="9" s="1"/>
  <c r="G138" i="9"/>
  <c r="AD138" i="9" s="1"/>
  <c r="G139" i="9"/>
  <c r="AD139" i="9" s="1"/>
  <c r="G140" i="9"/>
  <c r="AD140" i="9" s="1"/>
  <c r="G141" i="9"/>
  <c r="AD141" i="9" s="1"/>
  <c r="G142" i="9"/>
  <c r="AD142" i="9" s="1"/>
  <c r="G144" i="9"/>
  <c r="AD144" i="9" s="1"/>
  <c r="G145" i="9"/>
  <c r="AD145" i="9" s="1"/>
  <c r="G146" i="9"/>
  <c r="AD146" i="9" s="1"/>
  <c r="I8" i="2"/>
  <c r="G20" i="1"/>
  <c r="C31" i="1"/>
  <c r="F31" i="1" s="1"/>
  <c r="C33" i="1"/>
  <c r="F33" i="1"/>
  <c r="C1" i="2"/>
  <c r="H1" i="2"/>
  <c r="C2" i="2"/>
  <c r="G2" i="2"/>
  <c r="F143" i="9" l="1"/>
  <c r="F35" i="1"/>
  <c r="F58" i="9"/>
  <c r="F7" i="9"/>
  <c r="F8" i="9"/>
</calcChain>
</file>

<file path=xl/sharedStrings.xml><?xml version="1.0" encoding="utf-8"?>
<sst xmlns="http://schemas.openxmlformats.org/spreadsheetml/2006/main" count="682" uniqueCount="367">
  <si>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</si>
  <si>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</si>
  <si>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</si>
  <si>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</si>
  <si>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</si>
  <si>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</si>
  <si>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</si>
  <si>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</si>
  <si>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</si>
  <si>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</si>
  <si>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</si>
  <si>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</si>
  <si>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</si>
  <si>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</si>
  <si>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</si>
  <si>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</si>
  <si>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</si>
  <si>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</si>
  <si>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</si>
  <si>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</si>
  <si>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</si>
  <si>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</si>
  <si>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</si>
  <si>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</si>
  <si>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</si>
  <si>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</si>
  <si>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</si>
  <si>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</si>
  <si>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</si>
  <si>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</si>
  <si>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</si>
  <si>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</si>
  <si>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</si>
  <si>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</si>
  <si>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</si>
  <si>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</si>
  <si>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Montáž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</si>
  <si>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</si>
  <si>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</si>
  <si>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</si>
  <si>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</si>
  <si>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</si>
  <si>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</si>
  <si>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</si>
  <si>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</si>
  <si>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</si>
  <si>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</si>
  <si>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</si>
  <si>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</si>
  <si>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</si>
  <si>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</si>
  <si>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</si>
  <si>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</si>
  <si>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</si>
  <si>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107/2013</t>
  </si>
  <si>
    <t>SPLAŠKOVÁ KANALIZACE A ČOV PŘÍŠTPO</t>
  </si>
  <si>
    <t>SO02</t>
  </si>
  <si>
    <t>ČISTÍRNA ODPADNÍCH VOD</t>
  </si>
  <si>
    <t>01</t>
  </si>
  <si>
    <t>Elektroinstalace</t>
  </si>
  <si>
    <t>ESTING s.r.o.</t>
  </si>
  <si>
    <t>MON</t>
  </si>
  <si>
    <t>Vedlejší náklady</t>
  </si>
  <si>
    <t>Ostatní náklady</t>
  </si>
  <si>
    <t xml:space="preserve">   </t>
  </si>
  <si>
    <t>Typ dílu</t>
  </si>
  <si>
    <t>M21</t>
  </si>
  <si>
    <t>Elektromontáže</t>
  </si>
  <si>
    <t>CELKEM  OBJEKT</t>
  </si>
  <si>
    <t>REKAPITULACE UŽIVATELSKÝCH DÍLŮ</t>
  </si>
  <si>
    <t>Uživatelský díl</t>
  </si>
  <si>
    <t xml:space="preserve">Celkem </t>
  </si>
  <si>
    <t>200</t>
  </si>
  <si>
    <t>Silnoproudá elektroinstalace</t>
  </si>
  <si>
    <t>205</t>
  </si>
  <si>
    <t>210</t>
  </si>
  <si>
    <t>Specifikace</t>
  </si>
  <si>
    <t>215</t>
  </si>
  <si>
    <t>VRN</t>
  </si>
  <si>
    <t>Díl</t>
  </si>
  <si>
    <t>Díl:</t>
  </si>
  <si>
    <t>M210UK516</t>
  </si>
  <si>
    <t>Ukončení kabelu 5x16 mm2 smršťovací záklopkou</t>
  </si>
  <si>
    <t>ks</t>
  </si>
  <si>
    <t>M210UVR10S</t>
  </si>
  <si>
    <t>Ukončení vodiče v rozvaděči, do 10  mm2</t>
  </si>
  <si>
    <t>M210OPOKOV01</t>
  </si>
  <si>
    <t>Označení proudových okruhů, vodičů, kabelů, apod.</t>
  </si>
  <si>
    <t>kpl</t>
  </si>
  <si>
    <t>M210KRRH</t>
  </si>
  <si>
    <t>Kompletace rozvaděče RH, osazení přístrojů, propojení, připojení vývodů, oživení</t>
  </si>
  <si>
    <t>M210URRHDS</t>
  </si>
  <si>
    <t>Usazení rozvaděče RH do stěny</t>
  </si>
  <si>
    <t>210810054R00</t>
  </si>
  <si>
    <t>Kabel CYKY-m 750 V 4 x 16 mm2 pevně uložený</t>
  </si>
  <si>
    <t>m</t>
  </si>
  <si>
    <t>210810055R00</t>
  </si>
  <si>
    <t>Kabel CYKY-m 750 V 5 x 1,5 mm2 pevně uložený</t>
  </si>
  <si>
    <t>210010124T00</t>
  </si>
  <si>
    <t>Kabelová chránička ohebná D70, uložení</t>
  </si>
  <si>
    <t>210010124T120</t>
  </si>
  <si>
    <t>Kabelová chránička tuhá, dělená D120, uložení</t>
  </si>
  <si>
    <t>M210HKR</t>
  </si>
  <si>
    <t>Hloubení kabelové rýhy v zemině tř.4, Šíře 400mm, hloubka 800mm</t>
  </si>
  <si>
    <t>M210ZKL040</t>
  </si>
  <si>
    <t>Zřízení kabelového lože  z prosáté zeminy se zakrytím kabelu, šíře 400mm</t>
  </si>
  <si>
    <t>M210ZKRTR4</t>
  </si>
  <si>
    <t>Zához kabelové rýhy, Šíře 400mm,hloubka 800mm</t>
  </si>
  <si>
    <t>M210FVPVC22U</t>
  </si>
  <si>
    <t>Uložení výstražné folie, Šířka 22cm</t>
  </si>
  <si>
    <t>M210MZS</t>
  </si>
  <si>
    <t>Montáž zářivkového svítidla</t>
  </si>
  <si>
    <t>M210MVO</t>
  </si>
  <si>
    <t>Montáž svítidla VO, LED</t>
  </si>
  <si>
    <t>M210MZ12K</t>
  </si>
  <si>
    <t>Montáž zásuvky jednonásobné nebo dvojnásobné, kompletní vč. rámečku</t>
  </si>
  <si>
    <t>M210MSP15</t>
  </si>
  <si>
    <t>Montáž spínače IP20, kompletní vč. rámečku a krytu</t>
  </si>
  <si>
    <t>M210MPIP44</t>
  </si>
  <si>
    <t>Montáž spínače IP44, kompletní</t>
  </si>
  <si>
    <t>M210KRIP6511M</t>
  </si>
  <si>
    <t>KRABICOVÁ ROZVODKA IP65  1,5-2,5 mm2, Cu, 5 pól. svorkovnice, montáž a zapojení</t>
  </si>
  <si>
    <t>M21KO6812M</t>
  </si>
  <si>
    <t>D68  KRABICE ODBOČNÁ, montáž a zapojení</t>
  </si>
  <si>
    <t>M210KP6813M</t>
  </si>
  <si>
    <t>D68  KRABICE PŘÍSTROJOVÁ, montáž</t>
  </si>
  <si>
    <t>M210MNSRP1415</t>
  </si>
  <si>
    <t>Montáž a nastavení řídící programovatelné jednotky</t>
  </si>
  <si>
    <t>M210POVTUV16M</t>
  </si>
  <si>
    <t>Montáž průtokového ohřívače vody</t>
  </si>
  <si>
    <t>M210PKM17</t>
  </si>
  <si>
    <t>Montáž přímotopného konvektoru na zeď, připojení, nastavení</t>
  </si>
  <si>
    <t>M210ZS18M</t>
  </si>
  <si>
    <t>Zásuvková rozvodnice, montáž a zapojení</t>
  </si>
  <si>
    <t>M210EPS19M</t>
  </si>
  <si>
    <t>EPS2 s krytem, montáž</t>
  </si>
  <si>
    <t>M210MZS4A16</t>
  </si>
  <si>
    <t>Montáž zemnících svorek ZS4 a ZSA16</t>
  </si>
  <si>
    <t>210010022T00</t>
  </si>
  <si>
    <t>Trubka tuhá z PVC uložená pevně, 23 mm, montáž vč. příchytek a vrtání</t>
  </si>
  <si>
    <t>M210UKP21</t>
  </si>
  <si>
    <t>Uložení kabelu CYKY, pevně, do 5x2,5</t>
  </si>
  <si>
    <t>M210UKP22</t>
  </si>
  <si>
    <t>Uložení kabelu CYKY, pevně, do 5x10</t>
  </si>
  <si>
    <t>M210UVP23</t>
  </si>
  <si>
    <t>Uložení vodiče CY, pevně, do 25</t>
  </si>
  <si>
    <t>M210P30424M</t>
  </si>
  <si>
    <t>Páska 30x4 páska 30x4 (0,95 kg/m), pevně - montáž</t>
  </si>
  <si>
    <t>M210D10PVC25M</t>
  </si>
  <si>
    <t>Drát 10/13 PVC drát o 10/13mm PVC(0,62kg/m)- drát Fe/Zn v PVC plášti, pevně - montáž</t>
  </si>
  <si>
    <t>M210D826M</t>
  </si>
  <si>
    <t>Drát 8 AlMgSi T/2 drát o 8mm AlMgSi T/2 (0,135kg/m) polotvrdý, pevně - montáž</t>
  </si>
  <si>
    <t>M210MPV30</t>
  </si>
  <si>
    <t>Montáž podpěry vedení PV</t>
  </si>
  <si>
    <t>210220372R00</t>
  </si>
  <si>
    <t>Úhelník ochranný s držáky do zdiva, montáž</t>
  </si>
  <si>
    <t>kus</t>
  </si>
  <si>
    <t>210220301R00</t>
  </si>
  <si>
    <t>Svorka hromosvodová do 2 šroubů /SS, SO/</t>
  </si>
  <si>
    <t>210220302R00</t>
  </si>
  <si>
    <t>Svorka hromosvodová nad 2 šrouby /ST, SJ, SR, atd/</t>
  </si>
  <si>
    <t>210220201R00</t>
  </si>
  <si>
    <t>Tyč jímací s upev. na stř.hřeben do 3 m dl.tyče</t>
  </si>
  <si>
    <t>M210OAN43</t>
  </si>
  <si>
    <t>Ochranný asfaltový nátěr</t>
  </si>
  <si>
    <t>kg</t>
  </si>
  <si>
    <t>M210SKZC50</t>
  </si>
  <si>
    <t>Vysekání kapes ve zdivu cihelném pro krabice 100x100x50 mm</t>
  </si>
  <si>
    <t>M210VRZ51</t>
  </si>
  <si>
    <t>Vysekání rýh ve zdivu cihelném, hloubka 30mm, šíře 30 mm</t>
  </si>
  <si>
    <t>M210VRZ52</t>
  </si>
  <si>
    <t>Vysekání rýh ve zdivu cihelném, hloubka 30mm, šíře 100 mm</t>
  </si>
  <si>
    <t>M210VRZ53</t>
  </si>
  <si>
    <t>Vysekání rýh ve zdivu cihelném, hloubka 50mm, šíře 70 mm</t>
  </si>
  <si>
    <t>M210VRZ54</t>
  </si>
  <si>
    <t>Vysekání rýh ve zdivu cihelném, hloubka 50mm, šíře 100 mm</t>
  </si>
  <si>
    <t>M210VRS55</t>
  </si>
  <si>
    <t>Vysekání rýh v podhledu stropu, hloubka 30mm, šíře 30 mm</t>
  </si>
  <si>
    <t>M210VRZB56</t>
  </si>
  <si>
    <t>Vysekání rýh ve zdech betonových, hloubka 30mm, šíře 70 mm</t>
  </si>
  <si>
    <t>M210PBZ57</t>
  </si>
  <si>
    <t>Průraz betonovou zdí, O tloušťce 60cm</t>
  </si>
  <si>
    <t>M210PZC58</t>
  </si>
  <si>
    <t>Průraz zdivem cihelným, O tloušťce 45cm</t>
  </si>
  <si>
    <t>M210RH0072</t>
  </si>
  <si>
    <t>SKŘÍŇ ROZVADĚČE RH, PLAST S KOVOVÝMI DVEŘMI, 72 MODULŮ IP 40/20, VČ. PRPOJOVAVÍCH LIŠT A  VODIČŮ</t>
  </si>
  <si>
    <t>M210RSDD10</t>
  </si>
  <si>
    <t>D 10 Řadová svornice</t>
  </si>
  <si>
    <t>M210RSDD16</t>
  </si>
  <si>
    <t>D 16 Řadová svornice</t>
  </si>
  <si>
    <t>M210RSDD4</t>
  </si>
  <si>
    <t>D4 Řadová svornice</t>
  </si>
  <si>
    <t>M210RSDD25</t>
  </si>
  <si>
    <t>D2,5  Řadová svornice</t>
  </si>
  <si>
    <t>M210PO63A</t>
  </si>
  <si>
    <t>POJISTKOVÝ ODPÍNAČ 63A</t>
  </si>
  <si>
    <t>Ks</t>
  </si>
  <si>
    <t>M210PV63A</t>
  </si>
  <si>
    <t>63A gG Pojistková vložka</t>
  </si>
  <si>
    <t>M210KPOBC3P</t>
  </si>
  <si>
    <t>KOMBINOVANÁ PŘEPĚŤOVÁ OCHRANA B+C MAXI/3 75 kA (10/350)/3 póly, kombinovaný svodič B+C</t>
  </si>
  <si>
    <t>M210J21B</t>
  </si>
  <si>
    <t>JISTIČ-2B-1 Jistič 10KA</t>
  </si>
  <si>
    <t>M210J41B</t>
  </si>
  <si>
    <t>JISTIČ-4B-1 Jistič 10KA</t>
  </si>
  <si>
    <t>M210J101B</t>
  </si>
  <si>
    <t>JISTIČ-10B-1 Jistič 10KA</t>
  </si>
  <si>
    <t>M210161B</t>
  </si>
  <si>
    <t>JISTIČ-16B-1 Jistič 10KA</t>
  </si>
  <si>
    <t>M210323C</t>
  </si>
  <si>
    <t>JISTIČ-32C-3 Jistič 10KA</t>
  </si>
  <si>
    <t>M210IS2010A230</t>
  </si>
  <si>
    <t>20-10-A230 Instalační stykač</t>
  </si>
  <si>
    <t>M210PS633</t>
  </si>
  <si>
    <t>63-3 Páčkový spínač</t>
  </si>
  <si>
    <t>M210PCHNO16B3003</t>
  </si>
  <si>
    <t>16 B-1N-030AC Proudový chránič s nadproudovou ochranou</t>
  </si>
  <si>
    <t>M210PCHNO10B3003</t>
  </si>
  <si>
    <t>10 B-1N-030AC Proudový chránič s nadproudovou ochranou</t>
  </si>
  <si>
    <t>M210UKSZ516</t>
  </si>
  <si>
    <t>Smršťovací záklopka na kabel 5x16 mm2</t>
  </si>
  <si>
    <t>M210OKV0023</t>
  </si>
  <si>
    <t>Popisy, výstražné tabulky, kabelové štítky, označovací bužírky</t>
  </si>
  <si>
    <t>M210416001</t>
  </si>
  <si>
    <t>CYKY-J 4x16 , pevně</t>
  </si>
  <si>
    <t>M210515002</t>
  </si>
  <si>
    <t>CYKY-J 5x1.5 , pevně</t>
  </si>
  <si>
    <t>M210KCHD70</t>
  </si>
  <si>
    <t>KABELOVÁ CHRÁNIČKA OHEBNÁ D70</t>
  </si>
  <si>
    <t>M210KCHD120</t>
  </si>
  <si>
    <t>KABELOVÁ CHRÁNIČKA TUHÁ, DĚLENÁ  D120</t>
  </si>
  <si>
    <t>M210PM30028</t>
  </si>
  <si>
    <t>Záhozový materiál - Písek</t>
  </si>
  <si>
    <t>m3</t>
  </si>
  <si>
    <t>M210FVPVC22</t>
  </si>
  <si>
    <t>Folie výstražná z PVC, Šířka 22cm</t>
  </si>
  <si>
    <t>M210P258IP65A</t>
  </si>
  <si>
    <t>Svítidla průmyslová s vyšším stupněm krytí IP65 P258 PCEN P 2x58 W kompenzované, vyztužený, polyesterový korpus + PC kryt + NOUZOVÝ ZDROJ, VČETNĚ SVĚTELNÝCH ZDROJŮ</t>
  </si>
  <si>
    <t>M210P258IP65B</t>
  </si>
  <si>
    <t>Svítidla průmyslová s vyšším stupněm krytí IP65 P258PCEN P 2x58 W kompenzované, vyztužený, polyesterový korpus + PC kryt, VČETNĚ SVĚTELNÝCH ZDROJŮ</t>
  </si>
  <si>
    <t>M210LM258IP20C</t>
  </si>
  <si>
    <t>SVÍTIDLO ZÁŘIVKOVÉ IP20 2X58W, EL PŘEDŘADNÍK, LEŠTĚNÁ MŘÍŽKA, VČETNĚ SVĚTELNÝCH ZDROJŮ</t>
  </si>
  <si>
    <t>M210SZ226D</t>
  </si>
  <si>
    <t>SVÍTIDLO ZÁŘIVKOVÉ.2x26W. KULATÝ TVAR, OPÁLOVÝ KRYT, VČETNĚ SVĚTELNÝCH ZDROJŮ</t>
  </si>
  <si>
    <t>M210LEDIP65</t>
  </si>
  <si>
    <t>VENKOVNÍ LED SVÍIDLO, Odolné provedení antivandal,tělo svítidla z hliníkového odlitku, IP66, včetně výložníků a světelných LED zdrojů</t>
  </si>
  <si>
    <t>M210KSK01</t>
  </si>
  <si>
    <t>Kryt spínače kolébkového, b. bílá</t>
  </si>
  <si>
    <t>M210KSKD02</t>
  </si>
  <si>
    <t>Kryt spínače kolébkového, dělený, b. bílá</t>
  </si>
  <si>
    <t>M210REPJ03</t>
  </si>
  <si>
    <t>Rámeček pro elektroinstalační přístroje, jednonásobný, b. bílá</t>
  </si>
  <si>
    <t>M210Z204</t>
  </si>
  <si>
    <t>Zásuvka dvojnásobná, s ochrannými kolíky, b. bílá</t>
  </si>
  <si>
    <t>M210Z105</t>
  </si>
  <si>
    <t>Zásuvka jednonásobná (bezšroubové svorky), s ochranným kolíkem, s clonkami, b. bílá</t>
  </si>
  <si>
    <t>M210PSJ106</t>
  </si>
  <si>
    <t>Přístroj spínače jednopólového (bezšroubové svorky); řazení 1, 1So (do hořlavých podkladů A2 až F)</t>
  </si>
  <si>
    <t>M210PSS507</t>
  </si>
  <si>
    <t>Přístroj přepínače sériového (bezšroubové svorky); řazení 5 (do hořlavých podkladů A2 až F)</t>
  </si>
  <si>
    <t>M210PS5IP4408</t>
  </si>
  <si>
    <t>Přepínač sériový IP 44, ; řazení 5, b. bílá</t>
  </si>
  <si>
    <t>M210PS6IP4409</t>
  </si>
  <si>
    <t>Přepínač střídavý IP 44, ; řazení 6 (1), b. bílá</t>
  </si>
  <si>
    <t>M210PK7IP4410</t>
  </si>
  <si>
    <t>Přepínač křížový IP 44, ; řazení 7, b. bílá</t>
  </si>
  <si>
    <t>M210KRIP6511</t>
  </si>
  <si>
    <t>KRABICOVÁ ROZVODKA IP65  1,5-2,5 mm2, Cu, 5 pól. svorkovnice</t>
  </si>
  <si>
    <t>M21KO6812</t>
  </si>
  <si>
    <t>D68  KRABICE ODBOČNÁ</t>
  </si>
  <si>
    <t>M210KP6813</t>
  </si>
  <si>
    <t>D68  KRABICE PŘÍSTROJOVÁ</t>
  </si>
  <si>
    <t>M210S273102</t>
  </si>
  <si>
    <t>svorka 273-102 4x1-2,5mm2</t>
  </si>
  <si>
    <t>M210S273112</t>
  </si>
  <si>
    <t>svorka 273-112 2x1-2,5mm2</t>
  </si>
  <si>
    <t>M210S273103</t>
  </si>
  <si>
    <t>svorka 273-103 8x1-2,5mm2</t>
  </si>
  <si>
    <t>M210SRPCV14</t>
  </si>
  <si>
    <t>SESTAVA ŘÍDÍCÍ PROGRAMOVATELNÉ DIGITÁLNÍ JENOTKY V PLAST SKŘÍNI IP65,230V, NASTAVENÍ ČASU A, VLHKOSTI, EXTERNÍ ČIDLO VLHKOSTI NA MALÉ NAPĚTÍ 4M</t>
  </si>
  <si>
    <t>M210SRPCT15</t>
  </si>
  <si>
    <t>SESTAVA ŘÍDÍCÍ PROGRAMOVATELNÉ DIGITÁLNÍ JENOTKY V PLAST SKŘÍNI IP65,230V, NASTAVENÍ ČASU A TEPLOTY, EXTERNÍ ČIDLO TEPLOTY NA MALÉ NAPĚTÍ</t>
  </si>
  <si>
    <t>M210POVTUV16</t>
  </si>
  <si>
    <t>Průtokový ohřívač vody pro montáž nad i pod odběrné místo, kompaktní provedení IP25, příkon 3,5 Kw</t>
  </si>
  <si>
    <t>M210PK1000</t>
  </si>
  <si>
    <t>Přímotopný konvektor 1000W, 230V,  REGULACE</t>
  </si>
  <si>
    <t>M210PK500</t>
  </si>
  <si>
    <t>Přímotopný konvektor 500W, 230V, REGULACE</t>
  </si>
  <si>
    <t>M210ZS18</t>
  </si>
  <si>
    <t>Zásuvková rozvodnice, jističe char. B, proud. chránič, 400V/32A/5 2x, 230V 4x, IP44</t>
  </si>
  <si>
    <t>M210EPS19</t>
  </si>
  <si>
    <t>EPS2 s krytem</t>
  </si>
  <si>
    <t>M210ZS16</t>
  </si>
  <si>
    <t>Cu pás.ZS16 20x500x0,5mm</t>
  </si>
  <si>
    <t>M210ZSA16</t>
  </si>
  <si>
    <t>ZSA16</t>
  </si>
  <si>
    <t>MN210ZS4</t>
  </si>
  <si>
    <t>ZS4</t>
  </si>
  <si>
    <t>M21080202M</t>
  </si>
  <si>
    <t>8020 TRUBKA TUHÁ PVC 1250N délka 2 m barva černá D20</t>
  </si>
  <si>
    <t>M210PM20</t>
  </si>
  <si>
    <t>PŘÍCHYTKY TRUBEK, HMOŽDINKY, ŠROUBY</t>
  </si>
  <si>
    <t>soubor</t>
  </si>
  <si>
    <t>M21K215</t>
  </si>
  <si>
    <t>CYKY-O 2x1.5 , pevně</t>
  </si>
  <si>
    <t>M21K315</t>
  </si>
  <si>
    <t>CYKY-J 3x1.5 , pevně</t>
  </si>
  <si>
    <t>M21K315O</t>
  </si>
  <si>
    <t>CYKY-O 3x1.5 , pevně</t>
  </si>
  <si>
    <t>M21325</t>
  </si>
  <si>
    <t>CYKY-J 3x2.5 , pevně</t>
  </si>
  <si>
    <t>M21K510</t>
  </si>
  <si>
    <t>CYKY-J 5x10, pevně</t>
  </si>
  <si>
    <t>M210CY4</t>
  </si>
  <si>
    <t>CY 4 , pevně</t>
  </si>
  <si>
    <t>M210CY6</t>
  </si>
  <si>
    <t>CY 6 , pevně</t>
  </si>
  <si>
    <t>M210CY25</t>
  </si>
  <si>
    <t>CY 25, pevně</t>
  </si>
  <si>
    <t>M210P30424</t>
  </si>
  <si>
    <t>Páska 30x4 páska 30x4 (0,95 kg/m)</t>
  </si>
  <si>
    <t>M210D10PVC25</t>
  </si>
  <si>
    <t>Drát 10/13 PVC drát o 10/13mm PVC(0,62kg/m)- drát Fe/Zn v PVC plášti</t>
  </si>
  <si>
    <t>M210D826</t>
  </si>
  <si>
    <t>Drát 8 AlMgSi T/2 drát o 8mm AlMgSi T/2 (0,135kg/m) polotvrdý</t>
  </si>
  <si>
    <t>M210PV15D27</t>
  </si>
  <si>
    <t>PV15d na hřebenáče, L/H 120-200/60-100mm</t>
  </si>
  <si>
    <t>M210PV1328</t>
  </si>
  <si>
    <t>PV13 pod krytinu na svahu, L 150mm</t>
  </si>
  <si>
    <t>M210PV1B29</t>
  </si>
  <si>
    <t>PV1b-20 do zdiva, L 200mm</t>
  </si>
  <si>
    <t>M210OU1731</t>
  </si>
  <si>
    <t>OU 1,7 ochranný úhelník, L 1700mm</t>
  </si>
  <si>
    <t>M210DOU1732</t>
  </si>
  <si>
    <t>DUZ držák ochranného úhelníku do zdiva, L 170mm</t>
  </si>
  <si>
    <t>M210SU33</t>
  </si>
  <si>
    <t>SU univerzální</t>
  </si>
  <si>
    <t>M210SS34</t>
  </si>
  <si>
    <t>SS spojovací</t>
  </si>
  <si>
    <t>M210SZB35</t>
  </si>
  <si>
    <t>SZb zkušební - litinová</t>
  </si>
  <si>
    <t>M210SO36</t>
  </si>
  <si>
    <t>SOc na okapové žlaby</t>
  </si>
  <si>
    <t>M210ST1137</t>
  </si>
  <si>
    <t>ST 11 na okapové trouby</t>
  </si>
  <si>
    <t>M210JR3038</t>
  </si>
  <si>
    <t>JR 3,0 AlMgSi s rovným koncem, L 3000mm</t>
  </si>
  <si>
    <t>M210DZJ2039</t>
  </si>
  <si>
    <t>držák jímací tyče DJZ do zdiva, D20mm</t>
  </si>
  <si>
    <t>M210SJ1B40</t>
  </si>
  <si>
    <t>SJ 1b k jímací tyči,D=20, dvoušroubová</t>
  </si>
  <si>
    <t>M210OSH41</t>
  </si>
  <si>
    <t>OSH horní, D20mm</t>
  </si>
  <si>
    <t>M210OS42</t>
  </si>
  <si>
    <t>OZNAČOVACÍ ŠTÍTEK + montáž</t>
  </si>
  <si>
    <t>005231010R</t>
  </si>
  <si>
    <t>Revize</t>
  </si>
  <si>
    <t>Soubor</t>
  </si>
  <si>
    <t>M210D59</t>
  </si>
  <si>
    <t>Doprava do 20km</t>
  </si>
  <si>
    <t>M210PM60</t>
  </si>
  <si>
    <t>Podružný materiál</t>
  </si>
  <si>
    <t>Obec Příštpo, Příštpo 57 ,675  51  Jaroměřice n. Rok.</t>
  </si>
  <si>
    <t>F.2.2.4</t>
  </si>
  <si>
    <t>VÝKAZ VÝMĚR</t>
  </si>
  <si>
    <t xml:space="preserve">   Zdeněk Musil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</si>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</sst>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20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4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color indexed="8"/>
      <name val="Arial CE"/>
      <charset val="238"/>
    </font>
    <font>
      <sz val="8"/>
      <color indexed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89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 applyAlignment="1">
      <alignment horizontal="center" shrinkToFit="1"/>
    </xf>
    <xf numFmtId="0" fontId="0" fillId="0" borderId="50" xfId="0" applyBorder="1"/>
    <xf numFmtId="49" fontId="0" fillId="0" borderId="51" xfId="0" applyNumberFormat="1" applyBorder="1"/>
    <xf numFmtId="0" fontId="0" fillId="0" borderId="52" xfId="0" applyBorder="1"/>
    <xf numFmtId="49" fontId="0" fillId="0" borderId="2" xfId="0" applyNumberFormat="1" applyBorder="1"/>
    <xf numFmtId="0" fontId="0" fillId="0" borderId="53" xfId="0" applyBorder="1"/>
    <xf numFmtId="49" fontId="0" fillId="0" borderId="54" xfId="0" applyNumberFormat="1" applyBorder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3" borderId="55" xfId="0" applyFill="1" applyBorder="1"/>
    <xf numFmtId="0" fontId="0" fillId="3" borderId="56" xfId="0" applyNumberFormat="1" applyFill="1" applyBorder="1"/>
    <xf numFmtId="0" fontId="0" fillId="3" borderId="32" xfId="0" applyNumberFormat="1" applyFill="1" applyBorder="1" applyAlignment="1">
      <alignment horizontal="left" wrapText="1"/>
    </xf>
    <xf numFmtId="0" fontId="0" fillId="3" borderId="32" xfId="0" applyFill="1" applyBorder="1" applyAlignment="1">
      <alignment horizontal="center" shrinkToFit="1"/>
    </xf>
    <xf numFmtId="165" fontId="0" fillId="3" borderId="32" xfId="0" applyNumberFormat="1" applyFill="1" applyBorder="1"/>
    <xf numFmtId="4" fontId="0" fillId="3" borderId="32" xfId="0" applyNumberFormat="1" applyFill="1" applyBorder="1"/>
    <xf numFmtId="4" fontId="0" fillId="3" borderId="33" xfId="0" applyNumberFormat="1" applyFill="1" applyBorder="1"/>
    <xf numFmtId="0" fontId="0" fillId="0" borderId="57" xfId="0" applyBorder="1"/>
    <xf numFmtId="0" fontId="0" fillId="0" borderId="45" xfId="0" applyNumberFormat="1" applyBorder="1"/>
    <xf numFmtId="0" fontId="0" fillId="0" borderId="45" xfId="0" applyNumberFormat="1" applyBorder="1" applyAlignment="1">
      <alignment horizontal="left"/>
    </xf>
    <xf numFmtId="165" fontId="0" fillId="0" borderId="49" xfId="0" applyNumberFormat="1" applyBorder="1"/>
    <xf numFmtId="4" fontId="0" fillId="0" borderId="49" xfId="0" applyNumberFormat="1" applyBorder="1"/>
    <xf numFmtId="4" fontId="0" fillId="0" borderId="58" xfId="0" applyNumberFormat="1" applyBorder="1"/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4" fontId="10" fillId="0" borderId="21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3" xfId="0" applyFont="1" applyFill="1" applyBorder="1"/>
    <xf numFmtId="0" fontId="10" fillId="3" borderId="74" xfId="0" applyFont="1" applyFill="1" applyBorder="1"/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4" fontId="10" fillId="3" borderId="77" xfId="0" applyNumberFormat="1" applyFont="1" applyFill="1" applyBorder="1" applyAlignment="1">
      <alignment horizontal="right"/>
    </xf>
    <xf numFmtId="49" fontId="10" fillId="0" borderId="2" xfId="0" applyNumberFormat="1" applyFont="1" applyBorder="1" applyAlignment="1">
      <alignment horizontal="left"/>
    </xf>
    <xf numFmtId="49" fontId="10" fillId="0" borderId="21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right"/>
    </xf>
    <xf numFmtId="49" fontId="10" fillId="0" borderId="21" xfId="0" applyNumberFormat="1" applyFont="1" applyBorder="1" applyAlignment="1">
      <alignment horizontal="left" indent="1"/>
    </xf>
    <xf numFmtId="49" fontId="10" fillId="0" borderId="4" xfId="0" applyNumberFormat="1" applyFont="1" applyBorder="1" applyAlignment="1">
      <alignment horizontal="left"/>
    </xf>
    <xf numFmtId="4" fontId="10" fillId="0" borderId="6" xfId="0" applyNumberFormat="1" applyFont="1" applyBorder="1" applyAlignment="1">
      <alignment horizontal="right"/>
    </xf>
    <xf numFmtId="49" fontId="16" fillId="3" borderId="17" xfId="0" applyNumberFormat="1" applyFont="1" applyFill="1" applyBorder="1" applyAlignment="1">
      <alignment horizontal="left"/>
    </xf>
    <xf numFmtId="49" fontId="16" fillId="3" borderId="38" xfId="0" applyNumberFormat="1" applyFont="1" applyFill="1" applyBorder="1" applyAlignment="1">
      <alignment horizontal="left"/>
    </xf>
    <xf numFmtId="49" fontId="16" fillId="3" borderId="34" xfId="0" applyNumberFormat="1" applyFont="1" applyFill="1" applyBorder="1" applyAlignment="1">
      <alignment horizontal="left"/>
    </xf>
    <xf numFmtId="0" fontId="16" fillId="3" borderId="34" xfId="0" applyFont="1" applyFill="1" applyBorder="1"/>
    <xf numFmtId="4" fontId="16" fillId="3" borderId="34" xfId="0" applyNumberFormat="1" applyFont="1" applyFill="1" applyBorder="1" applyAlignment="1">
      <alignment horizontal="right"/>
    </xf>
    <xf numFmtId="4" fontId="16" fillId="3" borderId="38" xfId="0" applyNumberFormat="1" applyFont="1" applyFill="1" applyBorder="1" applyAlignment="1">
      <alignment horizontal="right"/>
    </xf>
    <xf numFmtId="4" fontId="16" fillId="3" borderId="39" xfId="0" applyNumberFormat="1" applyFont="1" applyFill="1" applyBorder="1" applyAlignment="1">
      <alignment horizontal="right"/>
    </xf>
    <xf numFmtId="49" fontId="10" fillId="0" borderId="40" xfId="0" applyNumberFormat="1" applyFont="1" applyBorder="1" applyAlignment="1">
      <alignment horizontal="left"/>
    </xf>
    <xf numFmtId="49" fontId="10" fillId="0" borderId="73" xfId="0" applyNumberFormat="1" applyFont="1" applyBorder="1" applyAlignment="1">
      <alignment horizontal="left" indent="1"/>
    </xf>
    <xf numFmtId="49" fontId="10" fillId="0" borderId="74" xfId="0" applyNumberFormat="1" applyFont="1" applyBorder="1" applyAlignment="1">
      <alignment horizontal="left"/>
    </xf>
    <xf numFmtId="0" fontId="10" fillId="0" borderId="74" xfId="0" applyFont="1" applyBorder="1"/>
    <xf numFmtId="4" fontId="10" fillId="0" borderId="74" xfId="0" applyNumberFormat="1" applyFont="1" applyBorder="1" applyAlignment="1">
      <alignment horizontal="right"/>
    </xf>
    <xf numFmtId="4" fontId="10" fillId="0" borderId="73" xfId="0" applyNumberFormat="1" applyFont="1" applyBorder="1" applyAlignment="1">
      <alignment horizontal="right"/>
    </xf>
    <xf numFmtId="4" fontId="10" fillId="0" borderId="79" xfId="0" applyNumberFormat="1" applyFont="1" applyBorder="1" applyAlignment="1">
      <alignment horizontal="right"/>
    </xf>
    <xf numFmtId="0" fontId="0" fillId="3" borderId="53" xfId="0" applyFill="1" applyBorder="1"/>
    <xf numFmtId="49" fontId="0" fillId="3" borderId="54" xfId="0" applyNumberFormat="1" applyFill="1" applyBorder="1"/>
    <xf numFmtId="0" fontId="0" fillId="3" borderId="0" xfId="0" applyFill="1"/>
    <xf numFmtId="0" fontId="17" fillId="0" borderId="0" xfId="0" applyFont="1"/>
    <xf numFmtId="0" fontId="0" fillId="3" borderId="80" xfId="0" applyFill="1" applyBorder="1"/>
    <xf numFmtId="49" fontId="0" fillId="3" borderId="81" xfId="0" applyNumberFormat="1" applyFill="1" applyBorder="1"/>
    <xf numFmtId="0" fontId="17" fillId="3" borderId="21" xfId="0" applyNumberFormat="1" applyFont="1" applyFill="1" applyBorder="1"/>
    <xf numFmtId="0" fontId="17" fillId="0" borderId="10" xfId="0" applyNumberFormat="1" applyFont="1" applyBorder="1"/>
    <xf numFmtId="0" fontId="17" fillId="3" borderId="78" xfId="0" applyNumberFormat="1" applyFont="1" applyFill="1" applyBorder="1"/>
    <xf numFmtId="0" fontId="17" fillId="3" borderId="1" xfId="0" applyFont="1" applyFill="1" applyBorder="1" applyAlignment="1">
      <alignment shrinkToFit="1"/>
    </xf>
    <xf numFmtId="0" fontId="17" fillId="0" borderId="9" xfId="0" applyFont="1" applyBorder="1" applyAlignment="1">
      <alignment shrinkToFit="1"/>
    </xf>
    <xf numFmtId="0" fontId="17" fillId="3" borderId="18" xfId="0" applyFont="1" applyFill="1" applyBorder="1" applyAlignment="1">
      <alignment shrinkToFit="1"/>
    </xf>
    <xf numFmtId="165" fontId="17" fillId="3" borderId="3" xfId="0" applyNumberFormat="1" applyFont="1" applyFill="1" applyBorder="1" applyAlignment="1">
      <alignment shrinkToFit="1"/>
    </xf>
    <xf numFmtId="165" fontId="17" fillId="0" borderId="47" xfId="0" applyNumberFormat="1" applyFont="1" applyBorder="1" applyAlignment="1">
      <alignment shrinkToFit="1"/>
    </xf>
    <xf numFmtId="165" fontId="17" fillId="3" borderId="7" xfId="0" applyNumberFormat="1" applyFont="1" applyFill="1" applyBorder="1" applyAlignment="1">
      <alignment shrinkToFit="1"/>
    </xf>
    <xf numFmtId="4" fontId="17" fillId="0" borderId="47" xfId="0" applyNumberFormat="1" applyFont="1" applyBorder="1" applyAlignment="1">
      <alignment shrinkToFit="1"/>
    </xf>
    <xf numFmtId="49" fontId="17" fillId="0" borderId="10" xfId="0" applyNumberFormat="1" applyFont="1" applyBorder="1" applyAlignment="1">
      <alignment shrinkToFit="1"/>
    </xf>
    <xf numFmtId="0" fontId="18" fillId="0" borderId="0" xfId="0" applyFont="1"/>
    <xf numFmtId="0" fontId="19" fillId="0" borderId="0" xfId="0" applyFont="1"/>
    <xf numFmtId="0" fontId="17" fillId="3" borderId="4" xfId="0" applyFont="1" applyFill="1" applyBorder="1"/>
    <xf numFmtId="0" fontId="17" fillId="0" borderId="8" xfId="0" applyFont="1" applyBorder="1"/>
    <xf numFmtId="0" fontId="17" fillId="3" borderId="19" xfId="0" applyFont="1" applyFill="1" applyBorder="1"/>
    <xf numFmtId="4" fontId="17" fillId="3" borderId="15" xfId="0" applyNumberFormat="1" applyFont="1" applyFill="1" applyBorder="1" applyAlignment="1">
      <alignment shrinkToFit="1"/>
    </xf>
    <xf numFmtId="4" fontId="17" fillId="0" borderId="82" xfId="0" applyNumberFormat="1" applyFont="1" applyBorder="1" applyAlignment="1">
      <alignment shrinkToFit="1"/>
    </xf>
    <xf numFmtId="4" fontId="17" fillId="3" borderId="83" xfId="0" applyNumberFormat="1" applyFont="1" applyFill="1" applyBorder="1" applyAlignment="1">
      <alignment shrinkToFit="1"/>
    </xf>
    <xf numFmtId="0" fontId="0" fillId="3" borderId="81" xfId="0" applyFill="1" applyBorder="1" applyAlignment="1">
      <alignment horizontal="center" shrinkToFit="1"/>
    </xf>
    <xf numFmtId="165" fontId="0" fillId="3" borderId="81" xfId="0" applyNumberFormat="1" applyFill="1" applyBorder="1"/>
    <xf numFmtId="4" fontId="0" fillId="3" borderId="81" xfId="0" applyNumberFormat="1" applyFill="1" applyBorder="1"/>
    <xf numFmtId="4" fontId="0" fillId="3" borderId="84" xfId="0" applyNumberFormat="1" applyFill="1" applyBorder="1"/>
    <xf numFmtId="0" fontId="16" fillId="3" borderId="72" xfId="0" applyFont="1" applyFill="1" applyBorder="1"/>
    <xf numFmtId="49" fontId="16" fillId="3" borderId="59" xfId="0" applyNumberFormat="1" applyFont="1" applyFill="1" applyBorder="1"/>
    <xf numFmtId="49" fontId="16" fillId="3" borderId="46" xfId="0" applyNumberFormat="1" applyFont="1" applyFill="1" applyBorder="1" applyAlignment="1">
      <alignment horizontal="left"/>
    </xf>
    <xf numFmtId="0" fontId="16" fillId="3" borderId="43" xfId="0" applyFont="1" applyFill="1" applyBorder="1" applyAlignment="1">
      <alignment horizontal="center" shrinkToFit="1"/>
    </xf>
    <xf numFmtId="165" fontId="16" fillId="3" borderId="46" xfId="0" applyNumberFormat="1" applyFont="1" applyFill="1" applyBorder="1"/>
    <xf numFmtId="4" fontId="16" fillId="3" borderId="85" xfId="0" applyNumberFormat="1" applyFont="1" applyFill="1" applyBorder="1"/>
    <xf numFmtId="0" fontId="17" fillId="0" borderId="57" xfId="0" applyFont="1" applyBorder="1"/>
    <xf numFmtId="0" fontId="17" fillId="0" borderId="45" xfId="0" applyNumberFormat="1" applyFont="1" applyBorder="1"/>
    <xf numFmtId="0" fontId="17" fillId="0" borderId="44" xfId="0" applyFont="1" applyBorder="1" applyAlignment="1">
      <alignment shrinkToFit="1"/>
    </xf>
    <xf numFmtId="165" fontId="17" fillId="0" borderId="48" xfId="0" applyNumberFormat="1" applyFont="1" applyBorder="1" applyAlignment="1">
      <alignment shrinkToFit="1"/>
    </xf>
    <xf numFmtId="4" fontId="17" fillId="0" borderId="48" xfId="0" applyNumberFormat="1" applyFont="1" applyBorder="1" applyAlignment="1">
      <alignment shrinkToFit="1"/>
    </xf>
    <xf numFmtId="49" fontId="17" fillId="0" borderId="45" xfId="0" applyNumberFormat="1" applyFont="1" applyBorder="1" applyAlignment="1">
      <alignment shrinkToFit="1"/>
    </xf>
    <xf numFmtId="4" fontId="17" fillId="0" borderId="86" xfId="0" applyNumberFormat="1" applyFont="1" applyBorder="1" applyAlignment="1">
      <alignment shrinkToFit="1"/>
    </xf>
    <xf numFmtId="0" fontId="17" fillId="3" borderId="3" xfId="0" applyNumberFormat="1" applyFont="1" applyFill="1" applyBorder="1" applyAlignment="1">
      <alignment horizontal="left"/>
    </xf>
    <xf numFmtId="0" fontId="17" fillId="0" borderId="47" xfId="0" applyNumberFormat="1" applyFont="1" applyBorder="1" applyAlignment="1">
      <alignment horizontal="left"/>
    </xf>
    <xf numFmtId="0" fontId="17" fillId="3" borderId="7" xfId="0" applyNumberFormat="1" applyFont="1" applyFill="1" applyBorder="1" applyAlignment="1">
      <alignment horizontal="left"/>
    </xf>
    <xf numFmtId="0" fontId="17" fillId="0" borderId="48" xfId="0" applyNumberFormat="1" applyFont="1" applyBorder="1" applyAlignment="1">
      <alignment horizontal="left"/>
    </xf>
    <xf numFmtId="49" fontId="0" fillId="0" borderId="0" xfId="0" applyNumberFormat="1" applyAlignment="1"/>
    <xf numFmtId="49" fontId="0" fillId="3" borderId="81" xfId="0" applyNumberFormat="1" applyFill="1" applyBorder="1" applyAlignment="1">
      <alignment horizontal="lef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0" fontId="0" fillId="0" borderId="59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57" xfId="0" applyBorder="1" applyAlignment="1">
      <alignment horizontal="center" shrinkToFit="1"/>
    </xf>
    <xf numFmtId="0" fontId="0" fillId="0" borderId="49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60" xfId="0" applyNumberFormat="1" applyBorder="1" applyAlignment="1">
      <alignment horizontal="right"/>
    </xf>
    <xf numFmtId="164" fontId="0" fillId="0" borderId="61" xfId="0" applyNumberFormat="1" applyBorder="1" applyAlignment="1">
      <alignment horizontal="right"/>
    </xf>
    <xf numFmtId="164" fontId="7" fillId="2" borderId="62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0" fontId="10" fillId="0" borderId="63" xfId="1" applyFont="1" applyBorder="1" applyAlignment="1">
      <alignment horizontal="center"/>
    </xf>
    <xf numFmtId="0" fontId="10" fillId="0" borderId="64" xfId="1" applyFont="1" applyBorder="1" applyAlignment="1">
      <alignment horizontal="center"/>
    </xf>
    <xf numFmtId="0" fontId="10" fillId="0" borderId="65" xfId="1" applyFont="1" applyBorder="1" applyAlignment="1">
      <alignment horizontal="center"/>
    </xf>
    <xf numFmtId="0" fontId="10" fillId="0" borderId="66" xfId="1" applyFont="1" applyBorder="1" applyAlignment="1">
      <alignment horizontal="center"/>
    </xf>
    <xf numFmtId="4" fontId="10" fillId="0" borderId="67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8" xfId="1" applyNumberFormat="1" applyFont="1" applyBorder="1" applyAlignment="1">
      <alignment horizontal="left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49" fontId="0" fillId="0" borderId="51" xfId="0" applyNumberFormat="1" applyBorder="1" applyAlignment="1">
      <alignment shrinkToFit="1"/>
    </xf>
    <xf numFmtId="49" fontId="0" fillId="0" borderId="69" xfId="0" applyNumberFormat="1" applyBorder="1" applyAlignment="1">
      <alignment shrinkToFit="1"/>
    </xf>
    <xf numFmtId="49" fontId="0" fillId="0" borderId="2" xfId="0" applyNumberFormat="1" applyBorder="1" applyAlignment="1">
      <alignment shrinkToFit="1"/>
    </xf>
    <xf numFmtId="49" fontId="0" fillId="0" borderId="70" xfId="0" applyNumberFormat="1" applyBorder="1" applyAlignment="1">
      <alignment shrinkToFit="1"/>
    </xf>
    <xf numFmtId="49" fontId="0" fillId="0" borderId="54" xfId="0" applyNumberFormat="1" applyBorder="1" applyAlignment="1">
      <alignment shrinkToFit="1"/>
    </xf>
    <xf numFmtId="49" fontId="0" fillId="0" borderId="71" xfId="0" applyNumberFormat="1" applyBorder="1" applyAlignment="1">
      <alignment shrinkToFit="1"/>
    </xf>
    <xf numFmtId="4" fontId="17" fillId="3" borderId="78" xfId="0" applyNumberFormat="1" applyFont="1" applyFill="1" applyBorder="1" applyAlignment="1">
      <alignment shrinkToFit="1"/>
    </xf>
    <xf numFmtId="49" fontId="17" fillId="3" borderId="20" xfId="0" applyNumberFormat="1" applyFont="1" applyFill="1" applyBorder="1" applyAlignment="1">
      <alignment shrinkToFit="1"/>
    </xf>
    <xf numFmtId="49" fontId="0" fillId="3" borderId="54" xfId="0" applyNumberFormat="1" applyFill="1" applyBorder="1" applyAlignment="1">
      <alignment shrinkToFit="1"/>
    </xf>
    <xf numFmtId="49" fontId="0" fillId="3" borderId="71" xfId="0" applyNumberFormat="1" applyFill="1" applyBorder="1" applyAlignment="1">
      <alignment shrinkToFit="1"/>
    </xf>
    <xf numFmtId="4" fontId="16" fillId="3" borderId="59" xfId="0" applyNumberFormat="1" applyFont="1" applyFill="1" applyBorder="1"/>
    <xf numFmtId="4" fontId="16" fillId="3" borderId="42" xfId="0" applyNumberFormat="1" applyFont="1" applyFill="1" applyBorder="1"/>
    <xf numFmtId="4" fontId="17" fillId="3" borderId="21" xfId="0" applyNumberFormat="1" applyFont="1" applyFill="1" applyBorder="1" applyAlignment="1">
      <alignment shrinkToFit="1"/>
    </xf>
    <xf numFmtId="49" fontId="17" fillId="3" borderId="2" xfId="0" applyNumberFormat="1" applyFont="1" applyFill="1" applyBorder="1" applyAlignment="1">
      <alignment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zoomScaleNormal="100" workbookViewId="0">
      <selection activeCell="B28" sqref="B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364</v>
      </c>
      <c r="B1" s="78"/>
      <c r="C1" s="79"/>
      <c r="D1" s="79"/>
      <c r="E1" s="78"/>
      <c r="F1" s="78"/>
      <c r="G1" s="78"/>
      <c r="I1" s="143"/>
      <c r="J1" s="51"/>
      <c r="K1" s="51"/>
    </row>
    <row r="2" spans="1:57" x14ac:dyDescent="0.2">
      <c r="A2" s="36" t="s">
        <v>0</v>
      </c>
      <c r="B2" s="49"/>
      <c r="C2" s="141" t="s">
        <v>363</v>
      </c>
      <c r="D2" s="242" t="s">
        <v>59</v>
      </c>
      <c r="E2" s="243"/>
      <c r="F2" s="75" t="s">
        <v>1</v>
      </c>
      <c r="G2" s="76"/>
      <c r="I2" s="143"/>
      <c r="J2" s="142" t="s">
        <v>59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 x14ac:dyDescent="0.2">
      <c r="A4" s="41" t="s">
        <v>2</v>
      </c>
      <c r="B4" s="40"/>
      <c r="C4" s="42" t="s">
        <v>3</v>
      </c>
      <c r="D4" s="2"/>
      <c r="E4" s="1"/>
      <c r="F4" s="3" t="s">
        <v>4</v>
      </c>
      <c r="G4" s="31"/>
      <c r="I4" s="143"/>
      <c r="J4" s="51"/>
      <c r="K4" s="51"/>
    </row>
    <row r="5" spans="1:57" x14ac:dyDescent="0.2">
      <c r="A5" s="84" t="s">
        <v>56</v>
      </c>
      <c r="B5" s="85"/>
      <c r="C5" s="239" t="s">
        <v>57</v>
      </c>
      <c r="D5" s="240"/>
      <c r="E5" s="241"/>
      <c r="F5" s="3" t="s">
        <v>6</v>
      </c>
      <c r="G5" s="31"/>
      <c r="I5" s="143"/>
      <c r="J5" s="51"/>
      <c r="K5" s="142" t="s">
        <v>57</v>
      </c>
    </row>
    <row r="6" spans="1:57" ht="12.95" customHeight="1" x14ac:dyDescent="0.2">
      <c r="A6" s="4" t="s">
        <v>7</v>
      </c>
      <c r="B6" s="1"/>
      <c r="C6" s="2" t="s">
        <v>8</v>
      </c>
      <c r="D6" s="2"/>
      <c r="E6" s="1"/>
      <c r="F6" s="5" t="s">
        <v>9</v>
      </c>
      <c r="G6" s="34"/>
      <c r="I6" s="143"/>
      <c r="J6" s="51"/>
      <c r="K6" s="51"/>
      <c r="O6" s="6"/>
    </row>
    <row r="7" spans="1:57" ht="25.5" x14ac:dyDescent="0.2">
      <c r="A7" s="86" t="s">
        <v>54</v>
      </c>
      <c r="B7" s="85"/>
      <c r="C7" s="239" t="s">
        <v>55</v>
      </c>
      <c r="D7" s="240"/>
      <c r="E7" s="241"/>
      <c r="F7" s="7" t="s">
        <v>10</v>
      </c>
      <c r="G7" s="34"/>
      <c r="I7" s="143"/>
      <c r="J7" s="51"/>
      <c r="K7" s="142" t="s">
        <v>55</v>
      </c>
    </row>
    <row r="8" spans="1:57" x14ac:dyDescent="0.2">
      <c r="A8" s="8" t="s">
        <v>11</v>
      </c>
      <c r="B8" s="3"/>
      <c r="C8" s="44" t="s">
        <v>60</v>
      </c>
      <c r="D8" s="44"/>
      <c r="E8" s="45"/>
      <c r="F8" s="9" t="s">
        <v>12</v>
      </c>
      <c r="G8" s="10"/>
      <c r="H8" s="11"/>
      <c r="I8" s="144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 x14ac:dyDescent="0.2">
      <c r="A10" s="8" t="s">
        <v>13</v>
      </c>
      <c r="B10" s="3"/>
      <c r="C10" s="44" t="s">
        <v>362</v>
      </c>
      <c r="D10" s="44"/>
      <c r="E10" s="44"/>
      <c r="F10" s="13"/>
      <c r="G10" s="32"/>
      <c r="H10" s="14"/>
      <c r="I10" s="143"/>
      <c r="J10" s="145"/>
      <c r="K10" s="51"/>
    </row>
    <row r="11" spans="1:57" ht="13.5" customHeight="1" x14ac:dyDescent="0.2">
      <c r="A11" s="8" t="s">
        <v>14</v>
      </c>
      <c r="B11" s="3"/>
      <c r="C11" s="44"/>
      <c r="D11" s="44"/>
      <c r="E11" s="44"/>
      <c r="F11" s="15" t="s">
        <v>15</v>
      </c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16</v>
      </c>
      <c r="B12" s="1"/>
      <c r="C12" s="146" t="s">
        <v>60</v>
      </c>
      <c r="D12" s="47"/>
      <c r="E12" s="48"/>
      <c r="F12" s="18" t="s">
        <v>17</v>
      </c>
      <c r="G12" s="35"/>
      <c r="H12" s="12"/>
      <c r="I12" s="143"/>
      <c r="J12" s="51"/>
      <c r="K12" s="51"/>
    </row>
    <row r="13" spans="1:57" ht="28.5" customHeight="1" thickBot="1" x14ac:dyDescent="0.25">
      <c r="A13" s="80" t="s">
        <v>39</v>
      </c>
      <c r="B13" s="81"/>
      <c r="C13" s="81"/>
      <c r="D13" s="81"/>
      <c r="E13" s="82"/>
      <c r="F13" s="82"/>
      <c r="G13" s="83"/>
      <c r="H13" s="12"/>
      <c r="I13" s="143"/>
      <c r="J13" s="51"/>
      <c r="K13" s="51"/>
    </row>
    <row r="14" spans="1:57" ht="17.25" customHeight="1" thickBot="1" x14ac:dyDescent="0.25">
      <c r="A14" s="87"/>
      <c r="B14" s="107" t="s">
        <v>40</v>
      </c>
      <c r="C14" s="88"/>
      <c r="D14" s="89"/>
      <c r="E14" s="108"/>
      <c r="F14" s="108"/>
      <c r="G14" s="109" t="s">
        <v>41</v>
      </c>
      <c r="I14" s="143"/>
      <c r="J14" s="51"/>
      <c r="K14" s="51"/>
    </row>
    <row r="15" spans="1:57" ht="15.95" customHeight="1" x14ac:dyDescent="0.2">
      <c r="A15" s="19"/>
      <c r="B15" s="147" t="s">
        <v>34</v>
      </c>
      <c r="C15" s="110"/>
      <c r="D15" s="246"/>
      <c r="E15" s="247"/>
      <c r="F15" s="115"/>
      <c r="G15" s="105"/>
      <c r="I15" s="143"/>
      <c r="J15" s="51"/>
      <c r="K15" s="51"/>
    </row>
    <row r="16" spans="1:57" ht="15.95" customHeight="1" x14ac:dyDescent="0.2">
      <c r="A16" s="19"/>
      <c r="B16" s="148" t="s">
        <v>35</v>
      </c>
      <c r="C16" s="104"/>
      <c r="D16" s="248"/>
      <c r="E16" s="249"/>
      <c r="F16" s="116"/>
      <c r="G16" s="105"/>
      <c r="I16" s="143"/>
      <c r="J16" s="51"/>
      <c r="K16" s="51"/>
    </row>
    <row r="17" spans="1:11" ht="15.95" customHeight="1" x14ac:dyDescent="0.2">
      <c r="A17" s="19"/>
      <c r="B17" s="148" t="s">
        <v>61</v>
      </c>
      <c r="C17" s="104"/>
      <c r="D17" s="248"/>
      <c r="E17" s="249"/>
      <c r="F17" s="116"/>
      <c r="G17" s="105"/>
      <c r="I17" s="143"/>
      <c r="J17" s="51"/>
      <c r="K17" s="51"/>
    </row>
    <row r="18" spans="1:11" ht="15.95" customHeight="1" x14ac:dyDescent="0.2">
      <c r="A18" s="19"/>
      <c r="B18" s="149" t="s">
        <v>62</v>
      </c>
      <c r="C18" s="104"/>
      <c r="D18" s="248"/>
      <c r="E18" s="249"/>
      <c r="F18" s="116"/>
      <c r="G18" s="105"/>
      <c r="I18" s="143"/>
      <c r="J18" s="51"/>
      <c r="K18" s="51"/>
    </row>
    <row r="19" spans="1:11" ht="15.95" customHeight="1" x14ac:dyDescent="0.2">
      <c r="A19" s="19"/>
      <c r="B19" s="148" t="s">
        <v>63</v>
      </c>
      <c r="C19" s="104"/>
      <c r="D19" s="250"/>
      <c r="E19" s="251"/>
      <c r="F19" s="116"/>
      <c r="G19" s="105"/>
      <c r="I19" s="143"/>
      <c r="J19" s="51"/>
      <c r="K19" s="51"/>
    </row>
    <row r="20" spans="1:11" ht="15.95" customHeight="1" x14ac:dyDescent="0.2">
      <c r="A20" s="19"/>
      <c r="B20" s="12" t="s">
        <v>41</v>
      </c>
      <c r="C20" s="104"/>
      <c r="D20" s="248"/>
      <c r="E20" s="249"/>
      <c r="F20" s="116"/>
      <c r="G20" s="105">
        <f>SUM(G15:G19)</f>
        <v>0</v>
      </c>
      <c r="I20" s="143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43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43"/>
      <c r="J22" s="51"/>
      <c r="K22" s="51"/>
    </row>
    <row r="23" spans="1:11" ht="3" customHeight="1" thickBot="1" x14ac:dyDescent="0.25">
      <c r="A23" s="252"/>
      <c r="B23" s="253"/>
      <c r="C23" s="111"/>
      <c r="D23" s="113"/>
      <c r="E23" s="114"/>
      <c r="F23" s="117"/>
      <c r="G23" s="106"/>
      <c r="I23" s="143"/>
      <c r="J23" s="51"/>
      <c r="K23" s="51"/>
    </row>
    <row r="24" spans="1:11" x14ac:dyDescent="0.2">
      <c r="A24" s="90" t="s">
        <v>18</v>
      </c>
      <c r="B24" s="91"/>
      <c r="C24" s="92"/>
      <c r="D24" s="91" t="s">
        <v>19</v>
      </c>
      <c r="E24" s="91"/>
      <c r="F24" s="93" t="s">
        <v>20</v>
      </c>
      <c r="G24" s="94"/>
      <c r="I24" s="143"/>
      <c r="J24" s="51"/>
      <c r="K24" s="51"/>
    </row>
    <row r="25" spans="1:11" x14ac:dyDescent="0.2">
      <c r="A25" s="95" t="s">
        <v>21</v>
      </c>
      <c r="B25" s="96"/>
      <c r="C25" s="97"/>
      <c r="D25" s="96" t="s">
        <v>21</v>
      </c>
      <c r="E25" s="96"/>
      <c r="F25" s="98" t="s">
        <v>21</v>
      </c>
      <c r="G25" s="99"/>
      <c r="I25" s="143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 x14ac:dyDescent="0.2">
      <c r="A27" s="254" t="s">
        <v>365</v>
      </c>
      <c r="B27" s="255"/>
      <c r="C27" s="256"/>
      <c r="D27" s="257" t="s">
        <v>64</v>
      </c>
      <c r="E27" s="256"/>
      <c r="F27" s="257" t="s">
        <v>64</v>
      </c>
      <c r="G27" s="258"/>
      <c r="I27" s="143"/>
      <c r="J27" s="51"/>
      <c r="K27" s="51"/>
    </row>
    <row r="28" spans="1:11" ht="15.75" customHeight="1" x14ac:dyDescent="0.2">
      <c r="A28" s="19" t="s">
        <v>22</v>
      </c>
      <c r="B28" s="23"/>
      <c r="C28" s="20"/>
      <c r="D28" s="12" t="s">
        <v>22</v>
      </c>
      <c r="E28" s="12"/>
      <c r="F28" s="21" t="s">
        <v>22</v>
      </c>
      <c r="G28" s="22"/>
      <c r="I28" s="143"/>
      <c r="J28" s="51"/>
      <c r="K28" s="51"/>
    </row>
    <row r="29" spans="1:11" ht="48.75" customHeight="1" x14ac:dyDescent="0.2">
      <c r="A29" s="19" t="s">
        <v>23</v>
      </c>
      <c r="B29" s="12"/>
      <c r="C29" s="20"/>
      <c r="D29" s="21" t="s">
        <v>24</v>
      </c>
      <c r="E29" s="20"/>
      <c r="F29" s="24" t="s">
        <v>24</v>
      </c>
      <c r="G29" s="22"/>
      <c r="I29" s="143"/>
      <c r="J29" s="51"/>
      <c r="K29" s="51"/>
    </row>
    <row r="30" spans="1:11" x14ac:dyDescent="0.2">
      <c r="A30" s="25" t="s">
        <v>25</v>
      </c>
      <c r="B30" s="26"/>
      <c r="C30" s="43"/>
      <c r="D30" s="26" t="s">
        <v>26</v>
      </c>
      <c r="E30" s="27"/>
      <c r="F30" s="244">
        <v>0</v>
      </c>
      <c r="G30" s="245"/>
      <c r="I30" s="143"/>
      <c r="J30" s="51"/>
      <c r="K30" s="51"/>
    </row>
    <row r="31" spans="1:11" x14ac:dyDescent="0.2">
      <c r="A31" s="25" t="s">
        <v>27</v>
      </c>
      <c r="B31" s="26"/>
      <c r="C31" s="43">
        <f>SazbaDPH1</f>
        <v>0</v>
      </c>
      <c r="D31" s="26" t="s">
        <v>28</v>
      </c>
      <c r="E31" s="27"/>
      <c r="F31" s="244">
        <f>PRODUCT(F30,C31/100)</f>
        <v>0</v>
      </c>
      <c r="G31" s="245"/>
    </row>
    <row r="32" spans="1:11" x14ac:dyDescent="0.2">
      <c r="A32" s="25" t="s">
        <v>25</v>
      </c>
      <c r="B32" s="26"/>
      <c r="C32" s="43"/>
      <c r="D32" s="26" t="s">
        <v>28</v>
      </c>
      <c r="E32" s="27"/>
      <c r="F32" s="244">
        <v>0</v>
      </c>
      <c r="G32" s="245"/>
    </row>
    <row r="33" spans="1:11" x14ac:dyDescent="0.2">
      <c r="A33" s="25" t="s">
        <v>27</v>
      </c>
      <c r="B33" s="26"/>
      <c r="C33" s="43">
        <f>SazbaDPH2</f>
        <v>0</v>
      </c>
      <c r="D33" s="26" t="s">
        <v>28</v>
      </c>
      <c r="E33" s="27"/>
      <c r="F33" s="261">
        <f>PRODUCT(F32,C33/100)</f>
        <v>0</v>
      </c>
      <c r="G33" s="262"/>
    </row>
    <row r="34" spans="1:11" ht="13.5" thickBot="1" x14ac:dyDescent="0.25">
      <c r="A34" s="25" t="s">
        <v>38</v>
      </c>
      <c r="B34" s="26"/>
      <c r="C34" s="43"/>
      <c r="D34" s="26"/>
      <c r="E34" s="27"/>
      <c r="F34" s="261">
        <v>0</v>
      </c>
      <c r="G34" s="262"/>
    </row>
    <row r="35" spans="1:11" s="28" customFormat="1" ht="19.5" customHeight="1" thickBot="1" x14ac:dyDescent="0.3">
      <c r="A35" s="100" t="s">
        <v>29</v>
      </c>
      <c r="B35" s="101"/>
      <c r="C35" s="102"/>
      <c r="D35" s="102"/>
      <c r="E35" s="103"/>
      <c r="F35" s="263">
        <f>SUM(F30:G34)</f>
        <v>0</v>
      </c>
      <c r="G35" s="264"/>
      <c r="J35" s="52"/>
      <c r="K35" s="52"/>
    </row>
    <row r="36" spans="1:11" ht="18" customHeight="1" x14ac:dyDescent="0.2">
      <c r="A36" s="29" t="s">
        <v>37</v>
      </c>
    </row>
    <row r="37" spans="1:11" x14ac:dyDescent="0.2">
      <c r="B37" s="259"/>
      <c r="C37" s="259"/>
      <c r="D37" s="259"/>
      <c r="E37" s="259"/>
      <c r="F37" s="259"/>
      <c r="G37" s="259"/>
      <c r="H37" t="s">
        <v>5</v>
      </c>
    </row>
    <row r="38" spans="1:11" ht="14.25" customHeight="1" x14ac:dyDescent="0.2">
      <c r="A38" s="29"/>
      <c r="B38" s="259"/>
      <c r="C38" s="259"/>
      <c r="D38" s="259"/>
      <c r="E38" s="259"/>
      <c r="F38" s="259"/>
      <c r="G38" s="259"/>
      <c r="H38" t="s">
        <v>5</v>
      </c>
    </row>
    <row r="39" spans="1:11" ht="12.75" customHeight="1" x14ac:dyDescent="0.2">
      <c r="A39" s="30"/>
      <c r="B39" s="259"/>
      <c r="C39" s="259"/>
      <c r="D39" s="259"/>
      <c r="E39" s="259"/>
      <c r="F39" s="259"/>
      <c r="G39" s="259"/>
      <c r="H39" t="s">
        <v>5</v>
      </c>
    </row>
    <row r="40" spans="1:11" x14ac:dyDescent="0.2">
      <c r="A40" s="30"/>
      <c r="B40" s="259"/>
      <c r="C40" s="259"/>
      <c r="D40" s="259"/>
      <c r="E40" s="259"/>
      <c r="F40" s="259"/>
      <c r="G40" s="259"/>
      <c r="H40" t="s">
        <v>5</v>
      </c>
    </row>
    <row r="41" spans="1:11" x14ac:dyDescent="0.2">
      <c r="A41" s="30"/>
      <c r="B41" s="259"/>
      <c r="C41" s="259"/>
      <c r="D41" s="259"/>
      <c r="E41" s="259"/>
      <c r="F41" s="259"/>
      <c r="G41" s="259"/>
      <c r="H41" t="s">
        <v>5</v>
      </c>
    </row>
    <row r="42" spans="1:11" x14ac:dyDescent="0.2">
      <c r="A42" s="30"/>
      <c r="B42" s="259"/>
      <c r="C42" s="259"/>
      <c r="D42" s="259"/>
      <c r="E42" s="259"/>
      <c r="F42" s="259"/>
      <c r="G42" s="259"/>
      <c r="H42" t="s">
        <v>5</v>
      </c>
    </row>
    <row r="43" spans="1:11" x14ac:dyDescent="0.2">
      <c r="A43" s="30"/>
      <c r="B43" s="259"/>
      <c r="C43" s="259"/>
      <c r="D43" s="259"/>
      <c r="E43" s="259"/>
      <c r="F43" s="259"/>
      <c r="G43" s="259"/>
      <c r="H43" t="s">
        <v>5</v>
      </c>
    </row>
    <row r="44" spans="1:11" x14ac:dyDescent="0.2">
      <c r="A44" s="30"/>
      <c r="B44" s="259"/>
      <c r="C44" s="259"/>
      <c r="D44" s="259"/>
      <c r="E44" s="259"/>
      <c r="F44" s="259"/>
      <c r="G44" s="259"/>
      <c r="H44" t="s">
        <v>5</v>
      </c>
    </row>
    <row r="45" spans="1:11" x14ac:dyDescent="0.2">
      <c r="A45" s="30"/>
      <c r="B45" s="259"/>
      <c r="C45" s="259"/>
      <c r="D45" s="259"/>
      <c r="E45" s="259"/>
      <c r="F45" s="259"/>
      <c r="G45" s="259"/>
      <c r="H45" t="s">
        <v>5</v>
      </c>
    </row>
    <row r="46" spans="1:11" ht="12.75" customHeight="1" x14ac:dyDescent="0.2">
      <c r="A46" s="30"/>
      <c r="B46" s="260"/>
      <c r="C46" s="260"/>
      <c r="D46" s="260"/>
      <c r="E46" s="260"/>
      <c r="F46" s="260"/>
      <c r="G46" s="260"/>
      <c r="H46" t="s">
        <v>5</v>
      </c>
    </row>
    <row r="47" spans="1:11" x14ac:dyDescent="0.2">
      <c r="B47" s="260"/>
      <c r="C47" s="260"/>
      <c r="D47" s="260"/>
      <c r="E47" s="260"/>
      <c r="F47" s="260"/>
      <c r="G47" s="260"/>
    </row>
    <row r="48" spans="1:11" x14ac:dyDescent="0.2">
      <c r="B48" s="260"/>
      <c r="C48" s="260"/>
      <c r="D48" s="260"/>
      <c r="E48" s="260"/>
      <c r="F48" s="260"/>
      <c r="G48" s="260"/>
    </row>
    <row r="49" spans="2:7" x14ac:dyDescent="0.2">
      <c r="B49" s="260"/>
      <c r="C49" s="260"/>
      <c r="D49" s="260"/>
      <c r="E49" s="260"/>
      <c r="F49" s="260"/>
      <c r="G49" s="260"/>
    </row>
    <row r="50" spans="2:7" x14ac:dyDescent="0.2">
      <c r="B50" s="260"/>
      <c r="C50" s="260"/>
      <c r="D50" s="260"/>
      <c r="E50" s="260"/>
      <c r="F50" s="260"/>
      <c r="G50" s="260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outlinePr summaryBelow="0"/>
  </sheetPr>
  <dimension ref="A1:J564"/>
  <sheetViews>
    <sheetView workbookViewId="0">
      <selection activeCell="E5" sqref="E5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65" t="s">
        <v>30</v>
      </c>
      <c r="B1" s="266"/>
      <c r="C1" s="53" t="str">
        <f>CONCATENATE(cislostavby," ",nazevstavby)</f>
        <v>107/2013 SPLAŠKOVÁ KANALIZACE A ČOV PŘÍŠTPO</v>
      </c>
      <c r="D1" s="54"/>
      <c r="E1" s="61"/>
      <c r="F1" s="62"/>
      <c r="G1" s="63" t="s">
        <v>31</v>
      </c>
      <c r="H1" s="64" t="str">
        <f>CisloRozpoctu</f>
        <v>F.2.2.4</v>
      </c>
      <c r="I1" s="65"/>
    </row>
    <row r="2" spans="1:10" ht="12" thickBot="1" x14ac:dyDescent="0.25">
      <c r="A2" s="267" t="s">
        <v>32</v>
      </c>
      <c r="B2" s="268"/>
      <c r="C2" s="56" t="str">
        <f>CONCATENATE(cisloobjektu," ",nazevobjektu)</f>
        <v>SO02 ČISTÍRNA ODPADNÍCH VOD</v>
      </c>
      <c r="D2" s="57"/>
      <c r="E2" s="66"/>
      <c r="F2" s="67"/>
      <c r="G2" s="269" t="str">
        <f>NazevRozpoctu</f>
        <v>Elektroinstalace</v>
      </c>
      <c r="H2" s="270"/>
      <c r="I2" s="271"/>
    </row>
    <row r="3" spans="1:10" ht="12" thickTop="1" x14ac:dyDescent="0.2">
      <c r="F3" s="69"/>
    </row>
    <row r="4" spans="1:10" ht="19.5" customHeight="1" x14ac:dyDescent="0.25">
      <c r="A4" s="71" t="s">
        <v>42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2" t="s">
        <v>33</v>
      </c>
      <c r="B6" s="151"/>
      <c r="C6" s="152"/>
      <c r="D6" s="153"/>
      <c r="E6" s="154"/>
      <c r="F6" s="155" t="s">
        <v>65</v>
      </c>
      <c r="G6" s="155"/>
      <c r="H6" s="155"/>
      <c r="I6" s="156" t="s">
        <v>41</v>
      </c>
      <c r="J6" s="60"/>
    </row>
    <row r="7" spans="1:10" x14ac:dyDescent="0.2">
      <c r="A7" s="163" t="s">
        <v>66</v>
      </c>
      <c r="B7" s="157" t="s">
        <v>67</v>
      </c>
      <c r="C7" s="158"/>
      <c r="D7" s="158"/>
      <c r="E7" s="159"/>
      <c r="F7" s="160" t="s">
        <v>61</v>
      </c>
      <c r="G7" s="160"/>
      <c r="H7" s="160"/>
      <c r="I7" s="164"/>
      <c r="J7" s="59"/>
    </row>
    <row r="8" spans="1:10" ht="12" thickBot="1" x14ac:dyDescent="0.25">
      <c r="A8" s="165"/>
      <c r="B8" s="166" t="s">
        <v>68</v>
      </c>
      <c r="C8" s="167"/>
      <c r="D8" s="167"/>
      <c r="E8" s="168"/>
      <c r="F8" s="169"/>
      <c r="G8" s="169"/>
      <c r="H8" s="169"/>
      <c r="I8" s="170">
        <f>I7</f>
        <v>0</v>
      </c>
      <c r="J8" s="59"/>
    </row>
    <row r="9" spans="1:10" x14ac:dyDescent="0.2">
      <c r="A9" s="150"/>
      <c r="E9" s="70"/>
      <c r="F9" s="70"/>
      <c r="G9" s="70"/>
      <c r="H9" s="70"/>
      <c r="I9" s="70"/>
      <c r="J9" s="59"/>
    </row>
    <row r="10" spans="1:10" ht="18" x14ac:dyDescent="0.25">
      <c r="A10" s="272" t="s">
        <v>69</v>
      </c>
      <c r="B10" s="272"/>
      <c r="C10" s="272"/>
      <c r="D10" s="272"/>
      <c r="E10" s="272"/>
      <c r="F10" s="272"/>
      <c r="G10" s="272"/>
      <c r="H10" s="272"/>
      <c r="I10" s="272"/>
      <c r="J10" s="59"/>
    </row>
    <row r="11" spans="1:10" ht="12" thickBot="1" x14ac:dyDescent="0.25">
      <c r="E11" s="70"/>
      <c r="F11" s="70"/>
      <c r="G11" s="70"/>
      <c r="H11" s="70"/>
      <c r="I11" s="70"/>
      <c r="J11" s="59"/>
    </row>
    <row r="12" spans="1:10" x14ac:dyDescent="0.2">
      <c r="A12" s="177" t="s">
        <v>70</v>
      </c>
      <c r="B12" s="178"/>
      <c r="C12" s="179"/>
      <c r="D12" s="180"/>
      <c r="E12" s="181"/>
      <c r="F12" s="181"/>
      <c r="G12" s="181"/>
      <c r="H12" s="182"/>
      <c r="I12" s="183" t="s">
        <v>71</v>
      </c>
      <c r="J12" s="59"/>
    </row>
    <row r="13" spans="1:10" x14ac:dyDescent="0.2">
      <c r="A13" s="175" t="s">
        <v>72</v>
      </c>
      <c r="B13" s="172" t="s">
        <v>73</v>
      </c>
      <c r="C13" s="171"/>
      <c r="D13" s="158"/>
      <c r="E13" s="173"/>
      <c r="F13" s="173"/>
      <c r="G13" s="173"/>
      <c r="H13" s="161"/>
      <c r="I13" s="176"/>
      <c r="J13" s="59"/>
    </row>
    <row r="14" spans="1:10" x14ac:dyDescent="0.2">
      <c r="A14" s="175" t="s">
        <v>74</v>
      </c>
      <c r="B14" s="174" t="s">
        <v>36</v>
      </c>
      <c r="C14" s="171"/>
      <c r="D14" s="158"/>
      <c r="E14" s="173"/>
      <c r="F14" s="173"/>
      <c r="G14" s="173"/>
      <c r="H14" s="161"/>
      <c r="I14" s="176"/>
      <c r="J14" s="59"/>
    </row>
    <row r="15" spans="1:10" x14ac:dyDescent="0.2">
      <c r="A15" s="175" t="s">
        <v>75</v>
      </c>
      <c r="B15" s="174" t="s">
        <v>76</v>
      </c>
      <c r="C15" s="171"/>
      <c r="D15" s="158"/>
      <c r="E15" s="173"/>
      <c r="F15" s="173"/>
      <c r="G15" s="173"/>
      <c r="H15" s="161"/>
      <c r="I15" s="176"/>
      <c r="J15" s="59"/>
    </row>
    <row r="16" spans="1:10" ht="12" thickBot="1" x14ac:dyDescent="0.25">
      <c r="A16" s="184" t="s">
        <v>77</v>
      </c>
      <c r="B16" s="185" t="s">
        <v>78</v>
      </c>
      <c r="C16" s="186"/>
      <c r="D16" s="187"/>
      <c r="E16" s="188"/>
      <c r="F16" s="188"/>
      <c r="G16" s="188"/>
      <c r="H16" s="189"/>
      <c r="I16" s="190"/>
      <c r="J16" s="59"/>
    </row>
    <row r="17" spans="5:10" x14ac:dyDescent="0.2">
      <c r="E17" s="70"/>
      <c r="F17" s="70"/>
      <c r="G17" s="70"/>
      <c r="H17" s="70"/>
      <c r="I17" s="70"/>
      <c r="J17" s="59"/>
    </row>
    <row r="18" spans="5:10" x14ac:dyDescent="0.2">
      <c r="E18" s="70"/>
      <c r="F18" s="70"/>
      <c r="G18" s="70"/>
      <c r="H18" s="70"/>
      <c r="I18" s="70"/>
      <c r="J18" s="59"/>
    </row>
    <row r="19" spans="5:10" x14ac:dyDescent="0.2">
      <c r="E19" s="70"/>
      <c r="F19" s="70"/>
      <c r="G19" s="70"/>
      <c r="H19" s="70"/>
      <c r="I19" s="70"/>
      <c r="J19" s="59"/>
    </row>
    <row r="20" spans="5:10" x14ac:dyDescent="0.2">
      <c r="E20" s="70"/>
      <c r="F20" s="70"/>
      <c r="G20" s="70"/>
      <c r="H20" s="70"/>
      <c r="I20" s="70"/>
      <c r="J20" s="59"/>
    </row>
    <row r="21" spans="5:10" x14ac:dyDescent="0.2">
      <c r="E21" s="70"/>
      <c r="F21" s="70"/>
      <c r="G21" s="70"/>
      <c r="H21" s="70"/>
      <c r="I21" s="70"/>
      <c r="J21" s="59"/>
    </row>
    <row r="22" spans="5:10" x14ac:dyDescent="0.2">
      <c r="E22" s="70"/>
      <c r="F22" s="70"/>
      <c r="G22" s="70"/>
      <c r="H22" s="70"/>
      <c r="I22" s="70"/>
      <c r="J22" s="59"/>
    </row>
    <row r="23" spans="5:10" x14ac:dyDescent="0.2">
      <c r="E23" s="70"/>
      <c r="F23" s="70"/>
      <c r="G23" s="70"/>
      <c r="H23" s="70"/>
      <c r="I23" s="70"/>
      <c r="J23" s="59"/>
    </row>
    <row r="24" spans="5:10" x14ac:dyDescent="0.2">
      <c r="E24" s="70"/>
      <c r="F24" s="70"/>
      <c r="G24" s="70"/>
      <c r="H24" s="70"/>
      <c r="I24" s="70"/>
      <c r="J24" s="59"/>
    </row>
    <row r="25" spans="5:10" x14ac:dyDescent="0.2">
      <c r="E25" s="70"/>
      <c r="F25" s="70"/>
      <c r="G25" s="70"/>
      <c r="H25" s="70"/>
      <c r="I25" s="70"/>
      <c r="J25" s="59"/>
    </row>
    <row r="26" spans="5:10" x14ac:dyDescent="0.2">
      <c r="E26" s="70"/>
      <c r="F26" s="70"/>
      <c r="G26" s="70"/>
      <c r="H26" s="70"/>
      <c r="I26" s="70"/>
      <c r="J26" s="59"/>
    </row>
    <row r="27" spans="5:10" x14ac:dyDescent="0.2">
      <c r="E27" s="70"/>
      <c r="F27" s="70"/>
      <c r="G27" s="70"/>
      <c r="H27" s="70"/>
      <c r="I27" s="70"/>
      <c r="J27" s="59"/>
    </row>
    <row r="28" spans="5:10" x14ac:dyDescent="0.2">
      <c r="E28" s="70"/>
      <c r="F28" s="70"/>
      <c r="G28" s="70"/>
      <c r="H28" s="70"/>
      <c r="I28" s="70"/>
      <c r="J28" s="59"/>
    </row>
    <row r="29" spans="5:10" x14ac:dyDescent="0.2">
      <c r="E29" s="70"/>
      <c r="F29" s="70"/>
      <c r="G29" s="70"/>
      <c r="H29" s="70"/>
      <c r="I29" s="70"/>
      <c r="J29" s="59"/>
    </row>
    <row r="30" spans="5:10" x14ac:dyDescent="0.2">
      <c r="E30" s="70"/>
      <c r="F30" s="70"/>
      <c r="G30" s="70"/>
      <c r="H30" s="70"/>
      <c r="I30" s="70"/>
      <c r="J30" s="59"/>
    </row>
    <row r="31" spans="5:10" x14ac:dyDescent="0.2">
      <c r="E31" s="70"/>
      <c r="F31" s="70"/>
      <c r="G31" s="70"/>
      <c r="H31" s="70"/>
      <c r="I31" s="70"/>
      <c r="J31" s="59"/>
    </row>
    <row r="32" spans="5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4">
    <mergeCell ref="A1:B1"/>
    <mergeCell ref="A2:B2"/>
    <mergeCell ref="G2:I2"/>
    <mergeCell ref="A10:I1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customWidth="1"/>
    <col min="2" max="2" width="14.42578125" customWidth="1"/>
    <col min="3" max="3" width="38.28515625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7" ht="16.5" thickBot="1" x14ac:dyDescent="0.3">
      <c r="A1" s="273" t="s">
        <v>43</v>
      </c>
      <c r="B1" s="273"/>
      <c r="C1" s="274"/>
      <c r="D1" s="273"/>
      <c r="E1" s="273"/>
      <c r="F1" s="273"/>
      <c r="G1" s="273"/>
    </row>
    <row r="2" spans="1:7" ht="13.5" thickTop="1" x14ac:dyDescent="0.2">
      <c r="A2" s="119" t="s">
        <v>44</v>
      </c>
      <c r="B2" s="120"/>
      <c r="C2" s="275"/>
      <c r="D2" s="275"/>
      <c r="E2" s="275"/>
      <c r="F2" s="275"/>
      <c r="G2" s="276"/>
    </row>
    <row r="3" spans="1:7" x14ac:dyDescent="0.2">
      <c r="A3" s="121" t="s">
        <v>45</v>
      </c>
      <c r="B3" s="122"/>
      <c r="C3" s="277"/>
      <c r="D3" s="277"/>
      <c r="E3" s="277"/>
      <c r="F3" s="277"/>
      <c r="G3" s="278"/>
    </row>
    <row r="4" spans="1:7" ht="13.5" thickBot="1" x14ac:dyDescent="0.25">
      <c r="A4" s="123" t="s">
        <v>46</v>
      </c>
      <c r="B4" s="124"/>
      <c r="C4" s="279"/>
      <c r="D4" s="279"/>
      <c r="E4" s="279"/>
      <c r="F4" s="279"/>
      <c r="G4" s="280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47</v>
      </c>
      <c r="B6" s="129" t="s">
        <v>48</v>
      </c>
      <c r="C6" s="130" t="s">
        <v>49</v>
      </c>
      <c r="D6" s="131" t="s">
        <v>50</v>
      </c>
      <c r="E6" s="132" t="s">
        <v>51</v>
      </c>
      <c r="F6" s="133" t="s">
        <v>52</v>
      </c>
      <c r="G6" s="134" t="s">
        <v>53</v>
      </c>
    </row>
    <row r="7" spans="1:7" ht="14.25" thickTop="1" thickBot="1" x14ac:dyDescent="0.25">
      <c r="A7" s="135"/>
      <c r="B7" s="136"/>
      <c r="C7" s="137"/>
      <c r="D7" s="118"/>
      <c r="E7" s="138"/>
      <c r="F7" s="139"/>
      <c r="G7" s="14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47"/>
  <sheetViews>
    <sheetView showGridLines="0" tabSelected="1" workbookViewId="0">
      <selection activeCell="X10" sqref="X10"/>
    </sheetView>
  </sheetViews>
  <sheetFormatPr defaultRowHeight="12.75" outlineLevelRow="3" x14ac:dyDescent="0.2"/>
  <cols>
    <col min="1" max="1" width="4.28515625" customWidth="1"/>
    <col min="2" max="2" width="9.7109375" style="125" customWidth="1"/>
    <col min="3" max="3" width="38.28515625" style="23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8" width="4.5703125" customWidth="1"/>
    <col min="9" max="16" width="0" hidden="1" customWidth="1"/>
    <col min="29" max="39" width="0" hidden="1" customWidth="1"/>
  </cols>
  <sheetData>
    <row r="1" spans="1:60" ht="16.5" customHeight="1" thickBot="1" x14ac:dyDescent="0.3">
      <c r="A1" s="273" t="s">
        <v>366</v>
      </c>
      <c r="B1" s="273"/>
      <c r="C1" s="274"/>
      <c r="D1" s="273"/>
      <c r="E1" s="273"/>
      <c r="F1" s="273"/>
      <c r="G1" s="273"/>
      <c r="I1" s="208"/>
      <c r="J1" s="208"/>
    </row>
    <row r="2" spans="1:60" ht="13.5" customHeight="1" thickTop="1" x14ac:dyDescent="0.2">
      <c r="A2" s="119" t="s">
        <v>44</v>
      </c>
      <c r="B2" s="120" t="s">
        <v>54</v>
      </c>
      <c r="C2" s="275" t="s">
        <v>55</v>
      </c>
      <c r="D2" s="275"/>
      <c r="E2" s="275"/>
      <c r="F2" s="275"/>
      <c r="G2" s="276"/>
      <c r="I2" s="208"/>
      <c r="J2" s="208"/>
    </row>
    <row r="3" spans="1:60" ht="12.75" customHeight="1" x14ac:dyDescent="0.2">
      <c r="A3" s="121" t="s">
        <v>45</v>
      </c>
      <c r="B3" s="122" t="s">
        <v>56</v>
      </c>
      <c r="C3" s="277" t="s">
        <v>57</v>
      </c>
      <c r="D3" s="277"/>
      <c r="E3" s="277"/>
      <c r="F3" s="277"/>
      <c r="G3" s="278"/>
      <c r="I3" s="208"/>
      <c r="J3" s="208"/>
    </row>
    <row r="4" spans="1:60" ht="13.5" customHeight="1" thickBot="1" x14ac:dyDescent="0.25">
      <c r="A4" s="191" t="s">
        <v>46</v>
      </c>
      <c r="B4" s="192" t="s">
        <v>58</v>
      </c>
      <c r="C4" s="283" t="s">
        <v>59</v>
      </c>
      <c r="D4" s="283"/>
      <c r="E4" s="283"/>
      <c r="F4" s="283"/>
      <c r="G4" s="284"/>
      <c r="I4" s="208"/>
      <c r="J4" s="208"/>
    </row>
    <row r="5" spans="1:60" ht="14.25" customHeight="1" thickTop="1" thickBot="1" x14ac:dyDescent="0.25">
      <c r="D5" s="127"/>
      <c r="I5" s="208"/>
      <c r="J5" s="208"/>
    </row>
    <row r="6" spans="1:60" ht="13.5" customHeight="1" thickTop="1" thickBot="1" x14ac:dyDescent="0.25">
      <c r="A6" s="195" t="s">
        <v>47</v>
      </c>
      <c r="B6" s="196" t="s">
        <v>48</v>
      </c>
      <c r="C6" s="238" t="s">
        <v>49</v>
      </c>
      <c r="D6" s="216" t="s">
        <v>50</v>
      </c>
      <c r="E6" s="217" t="s">
        <v>51</v>
      </c>
      <c r="F6" s="218" t="s">
        <v>52</v>
      </c>
      <c r="G6" s="219" t="s">
        <v>53</v>
      </c>
      <c r="H6" s="193" t="s">
        <v>79</v>
      </c>
      <c r="I6" s="208"/>
      <c r="J6" s="208"/>
    </row>
    <row r="7" spans="1:60" ht="14.25" customHeight="1" outlineLevel="1" x14ac:dyDescent="0.2">
      <c r="A7" s="220" t="s">
        <v>80</v>
      </c>
      <c r="B7" s="221" t="s">
        <v>72</v>
      </c>
      <c r="C7" s="222" t="s">
        <v>73</v>
      </c>
      <c r="D7" s="223"/>
      <c r="E7" s="224"/>
      <c r="F7" s="285">
        <f>SUM(AD8:AD146)</f>
        <v>0</v>
      </c>
      <c r="G7" s="286"/>
      <c r="H7" s="225"/>
      <c r="I7" s="209"/>
      <c r="J7" s="209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  <c r="AY7" s="194"/>
      <c r="AZ7" s="194"/>
      <c r="BA7" s="194"/>
      <c r="BB7" s="194"/>
      <c r="BC7" s="194"/>
      <c r="BD7" s="194"/>
      <c r="BE7" s="194"/>
      <c r="BF7" s="194"/>
      <c r="BG7" s="194"/>
      <c r="BH7" s="194"/>
    </row>
    <row r="8" spans="1:60" ht="12.75" customHeight="1" outlineLevel="2" x14ac:dyDescent="0.2">
      <c r="A8" s="210" t="s">
        <v>80</v>
      </c>
      <c r="B8" s="197" t="s">
        <v>74</v>
      </c>
      <c r="C8" s="233" t="s">
        <v>36</v>
      </c>
      <c r="D8" s="200"/>
      <c r="E8" s="203"/>
      <c r="F8" s="287">
        <f>SUM(AD9:AD57)</f>
        <v>0</v>
      </c>
      <c r="G8" s="288"/>
      <c r="H8" s="213"/>
      <c r="I8" s="209"/>
      <c r="J8" s="209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4"/>
      <c r="BF8" s="194"/>
      <c r="BG8" s="194"/>
      <c r="BH8" s="194"/>
    </row>
    <row r="9" spans="1:60" ht="12.75" customHeight="1" outlineLevel="3" x14ac:dyDescent="0.2">
      <c r="A9" s="211">
        <v>19</v>
      </c>
      <c r="B9" s="198" t="s">
        <v>81</v>
      </c>
      <c r="C9" s="234" t="s">
        <v>82</v>
      </c>
      <c r="D9" s="201" t="s">
        <v>83</v>
      </c>
      <c r="E9" s="204">
        <v>1</v>
      </c>
      <c r="F9" s="206"/>
      <c r="G9" s="207">
        <f t="shared" ref="G9:G40" si="0">E9*F9</f>
        <v>0</v>
      </c>
      <c r="H9" s="214" t="s">
        <v>66</v>
      </c>
      <c r="I9" s="209"/>
      <c r="J9" s="209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>
        <f t="shared" ref="AD9:AD40" si="1">G9</f>
        <v>0</v>
      </c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</row>
    <row r="10" spans="1:60" ht="12.75" customHeight="1" outlineLevel="3" x14ac:dyDescent="0.2">
      <c r="A10" s="211">
        <v>20</v>
      </c>
      <c r="B10" s="198" t="s">
        <v>84</v>
      </c>
      <c r="C10" s="234" t="s">
        <v>85</v>
      </c>
      <c r="D10" s="201" t="s">
        <v>83</v>
      </c>
      <c r="E10" s="204">
        <v>56</v>
      </c>
      <c r="F10" s="206"/>
      <c r="G10" s="207">
        <f t="shared" si="0"/>
        <v>0</v>
      </c>
      <c r="H10" s="214" t="s">
        <v>66</v>
      </c>
      <c r="I10" s="209"/>
      <c r="J10" s="209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>
        <f t="shared" si="1"/>
        <v>0</v>
      </c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</row>
    <row r="11" spans="1:60" ht="12.75" customHeight="1" outlineLevel="3" x14ac:dyDescent="0.2">
      <c r="A11" s="211">
        <v>21</v>
      </c>
      <c r="B11" s="198" t="s">
        <v>86</v>
      </c>
      <c r="C11" s="234" t="s">
        <v>87</v>
      </c>
      <c r="D11" s="201" t="s">
        <v>88</v>
      </c>
      <c r="E11" s="204">
        <v>1</v>
      </c>
      <c r="F11" s="206"/>
      <c r="G11" s="207">
        <f t="shared" si="0"/>
        <v>0</v>
      </c>
      <c r="H11" s="214" t="s">
        <v>66</v>
      </c>
      <c r="I11" s="209"/>
      <c r="J11" s="209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>
        <f t="shared" si="1"/>
        <v>0</v>
      </c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</row>
    <row r="12" spans="1:60" ht="12.75" customHeight="1" outlineLevel="3" x14ac:dyDescent="0.2">
      <c r="A12" s="211">
        <v>23</v>
      </c>
      <c r="B12" s="198" t="s">
        <v>89</v>
      </c>
      <c r="C12" s="234" t="s">
        <v>90</v>
      </c>
      <c r="D12" s="201" t="s">
        <v>88</v>
      </c>
      <c r="E12" s="204">
        <v>1</v>
      </c>
      <c r="F12" s="206"/>
      <c r="G12" s="207">
        <f t="shared" si="0"/>
        <v>0</v>
      </c>
      <c r="H12" s="214" t="s">
        <v>66</v>
      </c>
      <c r="I12" s="209"/>
      <c r="J12" s="209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>
        <f t="shared" si="1"/>
        <v>0</v>
      </c>
      <c r="AE12" s="194"/>
      <c r="AF12" s="194"/>
      <c r="AG12" s="194"/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194"/>
      <c r="BF12" s="194"/>
      <c r="BG12" s="194"/>
      <c r="BH12" s="194"/>
    </row>
    <row r="13" spans="1:60" ht="12.75" customHeight="1" outlineLevel="3" x14ac:dyDescent="0.2">
      <c r="A13" s="211">
        <v>24</v>
      </c>
      <c r="B13" s="198" t="s">
        <v>91</v>
      </c>
      <c r="C13" s="234" t="s">
        <v>92</v>
      </c>
      <c r="D13" s="201" t="s">
        <v>83</v>
      </c>
      <c r="E13" s="204">
        <v>1</v>
      </c>
      <c r="F13" s="206"/>
      <c r="G13" s="207">
        <f t="shared" si="0"/>
        <v>0</v>
      </c>
      <c r="H13" s="214" t="s">
        <v>66</v>
      </c>
      <c r="I13" s="209"/>
      <c r="J13" s="209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>
        <f t="shared" si="1"/>
        <v>0</v>
      </c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</row>
    <row r="14" spans="1:60" ht="12.75" customHeight="1" outlineLevel="3" x14ac:dyDescent="0.2">
      <c r="A14" s="211">
        <v>27</v>
      </c>
      <c r="B14" s="198" t="s">
        <v>93</v>
      </c>
      <c r="C14" s="234" t="s">
        <v>94</v>
      </c>
      <c r="D14" s="201" t="s">
        <v>95</v>
      </c>
      <c r="E14" s="204">
        <v>15</v>
      </c>
      <c r="F14" s="206"/>
      <c r="G14" s="207">
        <f t="shared" si="0"/>
        <v>0</v>
      </c>
      <c r="H14" s="214" t="s">
        <v>66</v>
      </c>
      <c r="I14" s="209"/>
      <c r="J14" s="209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>
        <f t="shared" si="1"/>
        <v>0</v>
      </c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</row>
    <row r="15" spans="1:60" ht="12.75" customHeight="1" outlineLevel="3" x14ac:dyDescent="0.2">
      <c r="A15" s="211">
        <v>28</v>
      </c>
      <c r="B15" s="198" t="s">
        <v>96</v>
      </c>
      <c r="C15" s="234" t="s">
        <v>97</v>
      </c>
      <c r="D15" s="201" t="s">
        <v>95</v>
      </c>
      <c r="E15" s="204">
        <v>15</v>
      </c>
      <c r="F15" s="206"/>
      <c r="G15" s="207">
        <f t="shared" si="0"/>
        <v>0</v>
      </c>
      <c r="H15" s="214" t="s">
        <v>66</v>
      </c>
      <c r="I15" s="209"/>
      <c r="J15" s="209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>
        <f t="shared" si="1"/>
        <v>0</v>
      </c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</row>
    <row r="16" spans="1:60" ht="12.75" customHeight="1" outlineLevel="3" x14ac:dyDescent="0.2">
      <c r="A16" s="211">
        <v>31</v>
      </c>
      <c r="B16" s="198" t="s">
        <v>98</v>
      </c>
      <c r="C16" s="234" t="s">
        <v>99</v>
      </c>
      <c r="D16" s="201" t="s">
        <v>95</v>
      </c>
      <c r="E16" s="204">
        <v>12</v>
      </c>
      <c r="F16" s="206"/>
      <c r="G16" s="207">
        <f t="shared" si="0"/>
        <v>0</v>
      </c>
      <c r="H16" s="214" t="s">
        <v>66</v>
      </c>
      <c r="I16" s="209"/>
      <c r="J16" s="209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>
        <f t="shared" si="1"/>
        <v>0</v>
      </c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</row>
    <row r="17" spans="1:60" ht="12.75" customHeight="1" outlineLevel="3" x14ac:dyDescent="0.2">
      <c r="A17" s="211">
        <v>32</v>
      </c>
      <c r="B17" s="198" t="s">
        <v>100</v>
      </c>
      <c r="C17" s="234" t="s">
        <v>101</v>
      </c>
      <c r="D17" s="201" t="s">
        <v>95</v>
      </c>
      <c r="E17" s="204">
        <v>5</v>
      </c>
      <c r="F17" s="206"/>
      <c r="G17" s="207">
        <f t="shared" si="0"/>
        <v>0</v>
      </c>
      <c r="H17" s="214" t="s">
        <v>66</v>
      </c>
      <c r="I17" s="209"/>
      <c r="J17" s="209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4"/>
      <c r="AC17" s="194"/>
      <c r="AD17" s="194">
        <f t="shared" si="1"/>
        <v>0</v>
      </c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G17" s="194"/>
      <c r="BH17" s="194"/>
    </row>
    <row r="18" spans="1:60" ht="12.75" customHeight="1" outlineLevel="3" x14ac:dyDescent="0.2">
      <c r="A18" s="211">
        <v>33</v>
      </c>
      <c r="B18" s="198" t="s">
        <v>102</v>
      </c>
      <c r="C18" s="234" t="s">
        <v>103</v>
      </c>
      <c r="D18" s="201" t="s">
        <v>95</v>
      </c>
      <c r="E18" s="204">
        <v>5</v>
      </c>
      <c r="F18" s="206"/>
      <c r="G18" s="207">
        <f t="shared" si="0"/>
        <v>0</v>
      </c>
      <c r="H18" s="214" t="s">
        <v>66</v>
      </c>
      <c r="I18" s="209"/>
      <c r="J18" s="209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>
        <f t="shared" si="1"/>
        <v>0</v>
      </c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</row>
    <row r="19" spans="1:60" ht="12.75" customHeight="1" outlineLevel="3" x14ac:dyDescent="0.2">
      <c r="A19" s="211">
        <v>34</v>
      </c>
      <c r="B19" s="198" t="s">
        <v>104</v>
      </c>
      <c r="C19" s="234" t="s">
        <v>105</v>
      </c>
      <c r="D19" s="201" t="s">
        <v>95</v>
      </c>
      <c r="E19" s="204">
        <v>5</v>
      </c>
      <c r="F19" s="206"/>
      <c r="G19" s="207">
        <f t="shared" si="0"/>
        <v>0</v>
      </c>
      <c r="H19" s="214" t="s">
        <v>66</v>
      </c>
      <c r="I19" s="209"/>
      <c r="J19" s="209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  <c r="AB19" s="194"/>
      <c r="AC19" s="194"/>
      <c r="AD19" s="194">
        <f t="shared" si="1"/>
        <v>0</v>
      </c>
      <c r="AE19" s="194"/>
      <c r="AF19" s="194"/>
      <c r="AG19" s="194"/>
      <c r="AH19" s="194"/>
      <c r="AI19" s="194"/>
      <c r="AJ19" s="194"/>
      <c r="AK19" s="194"/>
      <c r="AL19" s="194"/>
      <c r="AM19" s="194"/>
      <c r="AN19" s="194"/>
      <c r="AO19" s="194"/>
      <c r="AP19" s="194"/>
      <c r="AQ19" s="194"/>
      <c r="AR19" s="194"/>
      <c r="AS19" s="194"/>
      <c r="AT19" s="194"/>
      <c r="AU19" s="194"/>
      <c r="AV19" s="194"/>
      <c r="AW19" s="194"/>
      <c r="AX19" s="194"/>
      <c r="AY19" s="194"/>
      <c r="AZ19" s="194"/>
      <c r="BA19" s="194"/>
      <c r="BB19" s="194"/>
      <c r="BC19" s="194"/>
      <c r="BD19" s="194"/>
      <c r="BE19" s="194"/>
      <c r="BF19" s="194"/>
      <c r="BG19" s="194"/>
      <c r="BH19" s="194"/>
    </row>
    <row r="20" spans="1:60" ht="12.75" customHeight="1" outlineLevel="3" x14ac:dyDescent="0.2">
      <c r="A20" s="211">
        <v>35</v>
      </c>
      <c r="B20" s="198" t="s">
        <v>106</v>
      </c>
      <c r="C20" s="234" t="s">
        <v>107</v>
      </c>
      <c r="D20" s="201" t="s">
        <v>95</v>
      </c>
      <c r="E20" s="204">
        <v>5</v>
      </c>
      <c r="F20" s="206"/>
      <c r="G20" s="207">
        <f t="shared" si="0"/>
        <v>0</v>
      </c>
      <c r="H20" s="214" t="s">
        <v>66</v>
      </c>
      <c r="I20" s="209"/>
      <c r="J20" s="209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>
        <f t="shared" si="1"/>
        <v>0</v>
      </c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</row>
    <row r="21" spans="1:60" ht="12.75" customHeight="1" outlineLevel="3" x14ac:dyDescent="0.2">
      <c r="A21" s="211">
        <v>38</v>
      </c>
      <c r="B21" s="198" t="s">
        <v>108</v>
      </c>
      <c r="C21" s="234" t="s">
        <v>109</v>
      </c>
      <c r="D21" s="201" t="s">
        <v>95</v>
      </c>
      <c r="E21" s="204">
        <v>5</v>
      </c>
      <c r="F21" s="206"/>
      <c r="G21" s="207">
        <f t="shared" si="0"/>
        <v>0</v>
      </c>
      <c r="H21" s="214" t="s">
        <v>66</v>
      </c>
      <c r="I21" s="209"/>
      <c r="J21" s="209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>
        <f t="shared" si="1"/>
        <v>0</v>
      </c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</row>
    <row r="22" spans="1:60" ht="12.75" customHeight="1" outlineLevel="3" x14ac:dyDescent="0.2">
      <c r="A22" s="211">
        <v>44</v>
      </c>
      <c r="B22" s="198" t="s">
        <v>110</v>
      </c>
      <c r="C22" s="234" t="s">
        <v>111</v>
      </c>
      <c r="D22" s="201" t="s">
        <v>83</v>
      </c>
      <c r="E22" s="204">
        <v>10</v>
      </c>
      <c r="F22" s="206"/>
      <c r="G22" s="207">
        <f t="shared" si="0"/>
        <v>0</v>
      </c>
      <c r="H22" s="214" t="s">
        <v>66</v>
      </c>
      <c r="I22" s="209"/>
      <c r="J22" s="209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>
        <f t="shared" si="1"/>
        <v>0</v>
      </c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</row>
    <row r="23" spans="1:60" ht="12.75" customHeight="1" outlineLevel="3" x14ac:dyDescent="0.2">
      <c r="A23" s="211">
        <v>45</v>
      </c>
      <c r="B23" s="198" t="s">
        <v>112</v>
      </c>
      <c r="C23" s="234" t="s">
        <v>113</v>
      </c>
      <c r="D23" s="201" t="s">
        <v>83</v>
      </c>
      <c r="E23" s="204">
        <v>6</v>
      </c>
      <c r="F23" s="206"/>
      <c r="G23" s="207">
        <f t="shared" si="0"/>
        <v>0</v>
      </c>
      <c r="H23" s="214" t="s">
        <v>66</v>
      </c>
      <c r="I23" s="209"/>
      <c r="J23" s="209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>
        <f t="shared" si="1"/>
        <v>0</v>
      </c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</row>
    <row r="24" spans="1:60" ht="12.75" customHeight="1" outlineLevel="3" x14ac:dyDescent="0.2">
      <c r="A24" s="211">
        <v>51</v>
      </c>
      <c r="B24" s="198" t="s">
        <v>114</v>
      </c>
      <c r="C24" s="234" t="s">
        <v>115</v>
      </c>
      <c r="D24" s="201" t="s">
        <v>83</v>
      </c>
      <c r="E24" s="204">
        <v>5</v>
      </c>
      <c r="F24" s="206"/>
      <c r="G24" s="207">
        <f t="shared" si="0"/>
        <v>0</v>
      </c>
      <c r="H24" s="214" t="s">
        <v>66</v>
      </c>
      <c r="I24" s="209"/>
      <c r="J24" s="209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>
        <f t="shared" si="1"/>
        <v>0</v>
      </c>
      <c r="AE24" s="194"/>
      <c r="AF24" s="194"/>
      <c r="AG24" s="194"/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</row>
    <row r="25" spans="1:60" ht="12.75" customHeight="1" outlineLevel="3" x14ac:dyDescent="0.2">
      <c r="A25" s="211">
        <v>54</v>
      </c>
      <c r="B25" s="198" t="s">
        <v>116</v>
      </c>
      <c r="C25" s="234" t="s">
        <v>117</v>
      </c>
      <c r="D25" s="201" t="s">
        <v>83</v>
      </c>
      <c r="E25" s="204">
        <v>2</v>
      </c>
      <c r="F25" s="206"/>
      <c r="G25" s="207">
        <f t="shared" si="0"/>
        <v>0</v>
      </c>
      <c r="H25" s="214" t="s">
        <v>66</v>
      </c>
      <c r="I25" s="209"/>
      <c r="J25" s="209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4"/>
      <c r="AB25" s="194"/>
      <c r="AC25" s="194"/>
      <c r="AD25" s="194">
        <f t="shared" si="1"/>
        <v>0</v>
      </c>
      <c r="AE25" s="194"/>
      <c r="AF25" s="194"/>
      <c r="AG25" s="194"/>
      <c r="AH25" s="194"/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  <c r="BH25" s="194"/>
    </row>
    <row r="26" spans="1:60" ht="12.75" customHeight="1" outlineLevel="3" x14ac:dyDescent="0.2">
      <c r="A26" s="211">
        <v>58</v>
      </c>
      <c r="B26" s="198" t="s">
        <v>118</v>
      </c>
      <c r="C26" s="234" t="s">
        <v>119</v>
      </c>
      <c r="D26" s="201" t="s">
        <v>83</v>
      </c>
      <c r="E26" s="204">
        <v>8</v>
      </c>
      <c r="F26" s="206"/>
      <c r="G26" s="207">
        <f t="shared" si="0"/>
        <v>0</v>
      </c>
      <c r="H26" s="214" t="s">
        <v>66</v>
      </c>
      <c r="I26" s="209"/>
      <c r="J26" s="209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>
        <f t="shared" si="1"/>
        <v>0</v>
      </c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  <c r="BH26" s="194"/>
    </row>
    <row r="27" spans="1:60" ht="12.75" customHeight="1" outlineLevel="3" x14ac:dyDescent="0.2">
      <c r="A27" s="211">
        <v>65</v>
      </c>
      <c r="B27" s="198" t="s">
        <v>120</v>
      </c>
      <c r="C27" s="234" t="s">
        <v>121</v>
      </c>
      <c r="D27" s="201" t="s">
        <v>83</v>
      </c>
      <c r="E27" s="204">
        <v>13</v>
      </c>
      <c r="F27" s="206"/>
      <c r="G27" s="207">
        <f t="shared" si="0"/>
        <v>0</v>
      </c>
      <c r="H27" s="214" t="s">
        <v>66</v>
      </c>
      <c r="I27" s="209"/>
      <c r="J27" s="209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>
        <f t="shared" si="1"/>
        <v>0</v>
      </c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194"/>
      <c r="BA27" s="194"/>
      <c r="BB27" s="194"/>
      <c r="BC27" s="194"/>
      <c r="BD27" s="194"/>
      <c r="BE27" s="194"/>
      <c r="BF27" s="194"/>
      <c r="BG27" s="194"/>
      <c r="BH27" s="194"/>
    </row>
    <row r="28" spans="1:60" ht="12.75" customHeight="1" outlineLevel="3" x14ac:dyDescent="0.2">
      <c r="A28" s="211">
        <v>66</v>
      </c>
      <c r="B28" s="198" t="s">
        <v>122</v>
      </c>
      <c r="C28" s="234" t="s">
        <v>123</v>
      </c>
      <c r="D28" s="201" t="s">
        <v>83</v>
      </c>
      <c r="E28" s="204">
        <v>6</v>
      </c>
      <c r="F28" s="206"/>
      <c r="G28" s="207">
        <f t="shared" si="0"/>
        <v>0</v>
      </c>
      <c r="H28" s="214" t="s">
        <v>66</v>
      </c>
      <c r="I28" s="209"/>
      <c r="J28" s="209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>
        <f t="shared" si="1"/>
        <v>0</v>
      </c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4"/>
    </row>
    <row r="29" spans="1:60" ht="12.75" customHeight="1" outlineLevel="3" x14ac:dyDescent="0.2">
      <c r="A29" s="211">
        <v>67</v>
      </c>
      <c r="B29" s="198" t="s">
        <v>124</v>
      </c>
      <c r="C29" s="234" t="s">
        <v>125</v>
      </c>
      <c r="D29" s="201" t="s">
        <v>83</v>
      </c>
      <c r="E29" s="204">
        <v>10</v>
      </c>
      <c r="F29" s="206"/>
      <c r="G29" s="207">
        <f t="shared" si="0"/>
        <v>0</v>
      </c>
      <c r="H29" s="214" t="s">
        <v>66</v>
      </c>
      <c r="I29" s="209"/>
      <c r="J29" s="209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  <c r="AA29" s="194"/>
      <c r="AB29" s="194"/>
      <c r="AC29" s="194"/>
      <c r="AD29" s="194">
        <f t="shared" si="1"/>
        <v>0</v>
      </c>
      <c r="AE29" s="194"/>
      <c r="AF29" s="194"/>
      <c r="AG29" s="194"/>
      <c r="AH29" s="194"/>
      <c r="AI29" s="194"/>
      <c r="AJ29" s="194"/>
      <c r="AK29" s="194"/>
      <c r="AL29" s="194"/>
      <c r="AM29" s="194"/>
      <c r="AN29" s="194"/>
      <c r="AO29" s="194"/>
      <c r="AP29" s="194"/>
      <c r="AQ29" s="194"/>
      <c r="AR29" s="194"/>
      <c r="AS29" s="194"/>
      <c r="AT29" s="194"/>
      <c r="AU29" s="194"/>
      <c r="AV29" s="194"/>
      <c r="AW29" s="194"/>
      <c r="AX29" s="194"/>
      <c r="AY29" s="194"/>
      <c r="AZ29" s="194"/>
      <c r="BA29" s="194"/>
      <c r="BB29" s="194"/>
      <c r="BC29" s="194"/>
      <c r="BD29" s="194"/>
      <c r="BE29" s="194"/>
      <c r="BF29" s="194"/>
      <c r="BG29" s="194"/>
      <c r="BH29" s="194"/>
    </row>
    <row r="30" spans="1:60" ht="12.75" customHeight="1" outlineLevel="3" x14ac:dyDescent="0.2">
      <c r="A30" s="211">
        <v>70</v>
      </c>
      <c r="B30" s="198" t="s">
        <v>126</v>
      </c>
      <c r="C30" s="234" t="s">
        <v>127</v>
      </c>
      <c r="D30" s="201" t="s">
        <v>83</v>
      </c>
      <c r="E30" s="204">
        <v>4</v>
      </c>
      <c r="F30" s="206"/>
      <c r="G30" s="207">
        <f t="shared" si="0"/>
        <v>0</v>
      </c>
      <c r="H30" s="214" t="s">
        <v>66</v>
      </c>
      <c r="I30" s="209"/>
      <c r="J30" s="209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  <c r="AC30" s="194"/>
      <c r="AD30" s="194">
        <f t="shared" si="1"/>
        <v>0</v>
      </c>
      <c r="AE30" s="194"/>
      <c r="AF30" s="194"/>
      <c r="AG30" s="194"/>
      <c r="AH30" s="194"/>
      <c r="AI30" s="194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</row>
    <row r="31" spans="1:60" ht="12.75" customHeight="1" outlineLevel="3" x14ac:dyDescent="0.2">
      <c r="A31" s="211">
        <v>72</v>
      </c>
      <c r="B31" s="198" t="s">
        <v>128</v>
      </c>
      <c r="C31" s="234" t="s">
        <v>129</v>
      </c>
      <c r="D31" s="201" t="s">
        <v>83</v>
      </c>
      <c r="E31" s="204">
        <v>1</v>
      </c>
      <c r="F31" s="206"/>
      <c r="G31" s="207">
        <f t="shared" si="0"/>
        <v>0</v>
      </c>
      <c r="H31" s="214" t="s">
        <v>66</v>
      </c>
      <c r="I31" s="209"/>
      <c r="J31" s="209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  <c r="AA31" s="194"/>
      <c r="AB31" s="194"/>
      <c r="AC31" s="194"/>
      <c r="AD31" s="194">
        <f t="shared" si="1"/>
        <v>0</v>
      </c>
      <c r="AE31" s="194"/>
      <c r="AF31" s="194"/>
      <c r="AG31" s="194"/>
      <c r="AH31" s="194"/>
      <c r="AI31" s="194"/>
      <c r="AJ31" s="194"/>
      <c r="AK31" s="194"/>
      <c r="AL31" s="194"/>
      <c r="AM31" s="194"/>
      <c r="AN31" s="194"/>
      <c r="AO31" s="194"/>
      <c r="AP31" s="194"/>
      <c r="AQ31" s="194"/>
      <c r="AR31" s="194"/>
      <c r="AS31" s="194"/>
      <c r="AT31" s="194"/>
      <c r="AU31" s="194"/>
      <c r="AV31" s="194"/>
      <c r="AW31" s="194"/>
      <c r="AX31" s="194"/>
      <c r="AY31" s="194"/>
      <c r="AZ31" s="194"/>
      <c r="BA31" s="194"/>
      <c r="BB31" s="194"/>
      <c r="BC31" s="194"/>
      <c r="BD31" s="194"/>
      <c r="BE31" s="194"/>
      <c r="BF31" s="194"/>
      <c r="BG31" s="194"/>
      <c r="BH31" s="194"/>
    </row>
    <row r="32" spans="1:60" ht="12.75" customHeight="1" outlineLevel="3" x14ac:dyDescent="0.2">
      <c r="A32" s="211">
        <v>75</v>
      </c>
      <c r="B32" s="198" t="s">
        <v>130</v>
      </c>
      <c r="C32" s="234" t="s">
        <v>131</v>
      </c>
      <c r="D32" s="201" t="s">
        <v>83</v>
      </c>
      <c r="E32" s="204">
        <v>2</v>
      </c>
      <c r="F32" s="206"/>
      <c r="G32" s="207">
        <f t="shared" si="0"/>
        <v>0</v>
      </c>
      <c r="H32" s="214" t="s">
        <v>66</v>
      </c>
      <c r="I32" s="209"/>
      <c r="J32" s="209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/>
      <c r="AD32" s="194">
        <f t="shared" si="1"/>
        <v>0</v>
      </c>
      <c r="AE32" s="194"/>
      <c r="AF32" s="194"/>
      <c r="AG32" s="194"/>
      <c r="AH32" s="194"/>
      <c r="AI32" s="194"/>
      <c r="AJ32" s="194"/>
      <c r="AK32" s="194"/>
      <c r="AL32" s="194"/>
      <c r="AM32" s="194"/>
      <c r="AN32" s="194"/>
      <c r="AO32" s="194"/>
      <c r="AP32" s="194"/>
      <c r="AQ32" s="194"/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/>
      <c r="BF32" s="194"/>
      <c r="BG32" s="194"/>
      <c r="BH32" s="194"/>
    </row>
    <row r="33" spans="1:60" ht="12.75" customHeight="1" outlineLevel="3" x14ac:dyDescent="0.2">
      <c r="A33" s="211">
        <v>77</v>
      </c>
      <c r="B33" s="198" t="s">
        <v>132</v>
      </c>
      <c r="C33" s="234" t="s">
        <v>133</v>
      </c>
      <c r="D33" s="201" t="s">
        <v>83</v>
      </c>
      <c r="E33" s="204">
        <v>1</v>
      </c>
      <c r="F33" s="206"/>
      <c r="G33" s="207">
        <f t="shared" si="0"/>
        <v>0</v>
      </c>
      <c r="H33" s="214" t="s">
        <v>66</v>
      </c>
      <c r="I33" s="209"/>
      <c r="J33" s="209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  <c r="AA33" s="194"/>
      <c r="AB33" s="194"/>
      <c r="AC33" s="194"/>
      <c r="AD33" s="194">
        <f t="shared" si="1"/>
        <v>0</v>
      </c>
      <c r="AE33" s="194"/>
      <c r="AF33" s="194"/>
      <c r="AG33" s="194"/>
      <c r="AH33" s="194"/>
      <c r="AI33" s="194"/>
      <c r="AJ33" s="194"/>
      <c r="AK33" s="194"/>
      <c r="AL33" s="194"/>
      <c r="AM33" s="194"/>
      <c r="AN33" s="194"/>
      <c r="AO33" s="194"/>
      <c r="AP33" s="194"/>
      <c r="AQ33" s="194"/>
      <c r="AR33" s="194"/>
      <c r="AS33" s="194"/>
      <c r="AT33" s="194"/>
      <c r="AU33" s="194"/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  <c r="BH33" s="194"/>
    </row>
    <row r="34" spans="1:60" ht="12.75" customHeight="1" outlineLevel="3" x14ac:dyDescent="0.2">
      <c r="A34" s="211">
        <v>79</v>
      </c>
      <c r="B34" s="198" t="s">
        <v>134</v>
      </c>
      <c r="C34" s="234" t="s">
        <v>135</v>
      </c>
      <c r="D34" s="201" t="s">
        <v>83</v>
      </c>
      <c r="E34" s="204">
        <v>1</v>
      </c>
      <c r="F34" s="206"/>
      <c r="G34" s="207">
        <f t="shared" si="0"/>
        <v>0</v>
      </c>
      <c r="H34" s="214" t="s">
        <v>66</v>
      </c>
      <c r="I34" s="209"/>
      <c r="J34" s="209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  <c r="AA34" s="194"/>
      <c r="AB34" s="194"/>
      <c r="AC34" s="194"/>
      <c r="AD34" s="194">
        <f t="shared" si="1"/>
        <v>0</v>
      </c>
      <c r="AE34" s="194"/>
      <c r="AF34" s="194"/>
      <c r="AG34" s="194"/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</row>
    <row r="35" spans="1:60" ht="12.75" customHeight="1" outlineLevel="3" x14ac:dyDescent="0.2">
      <c r="A35" s="211">
        <v>83</v>
      </c>
      <c r="B35" s="198" t="s">
        <v>136</v>
      </c>
      <c r="C35" s="234" t="s">
        <v>137</v>
      </c>
      <c r="D35" s="201" t="s">
        <v>83</v>
      </c>
      <c r="E35" s="204">
        <v>21</v>
      </c>
      <c r="F35" s="206"/>
      <c r="G35" s="207">
        <f t="shared" si="0"/>
        <v>0</v>
      </c>
      <c r="H35" s="214" t="s">
        <v>66</v>
      </c>
      <c r="I35" s="209"/>
      <c r="J35" s="209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  <c r="AA35" s="194"/>
      <c r="AB35" s="194"/>
      <c r="AC35" s="194"/>
      <c r="AD35" s="194">
        <f t="shared" si="1"/>
        <v>0</v>
      </c>
      <c r="AE35" s="194"/>
      <c r="AF35" s="194"/>
      <c r="AG35" s="194"/>
      <c r="AH35" s="194"/>
      <c r="AI35" s="194"/>
      <c r="AJ35" s="194"/>
      <c r="AK35" s="194"/>
      <c r="AL35" s="194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  <c r="BF35" s="194"/>
      <c r="BG35" s="194"/>
      <c r="BH35" s="194"/>
    </row>
    <row r="36" spans="1:60" ht="12.75" customHeight="1" outlineLevel="3" x14ac:dyDescent="0.2">
      <c r="A36" s="211">
        <v>85</v>
      </c>
      <c r="B36" s="198" t="s">
        <v>138</v>
      </c>
      <c r="C36" s="234" t="s">
        <v>139</v>
      </c>
      <c r="D36" s="201" t="s">
        <v>95</v>
      </c>
      <c r="E36" s="204">
        <v>40</v>
      </c>
      <c r="F36" s="206"/>
      <c r="G36" s="207">
        <f t="shared" si="0"/>
        <v>0</v>
      </c>
      <c r="H36" s="214" t="s">
        <v>66</v>
      </c>
      <c r="I36" s="209"/>
      <c r="J36" s="209"/>
      <c r="K36" s="194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  <c r="AB36" s="194"/>
      <c r="AC36" s="194"/>
      <c r="AD36" s="194">
        <f t="shared" si="1"/>
        <v>0</v>
      </c>
      <c r="AE36" s="194"/>
      <c r="AF36" s="194"/>
      <c r="AG36" s="194"/>
      <c r="AH36" s="194"/>
      <c r="AI36" s="194"/>
      <c r="AJ36" s="194"/>
      <c r="AK36" s="194"/>
      <c r="AL36" s="194"/>
      <c r="AM36" s="194"/>
      <c r="AN36" s="194"/>
      <c r="AO36" s="194"/>
      <c r="AP36" s="194"/>
      <c r="AQ36" s="194"/>
      <c r="AR36" s="194"/>
      <c r="AS36" s="194"/>
      <c r="AT36" s="194"/>
      <c r="AU36" s="194"/>
      <c r="AV36" s="194"/>
      <c r="AW36" s="194"/>
      <c r="AX36" s="194"/>
      <c r="AY36" s="194"/>
      <c r="AZ36" s="194"/>
      <c r="BA36" s="194"/>
      <c r="BB36" s="194"/>
      <c r="BC36" s="194"/>
      <c r="BD36" s="194"/>
      <c r="BE36" s="194"/>
      <c r="BF36" s="194"/>
      <c r="BG36" s="194"/>
      <c r="BH36" s="194"/>
    </row>
    <row r="37" spans="1:60" ht="12.75" customHeight="1" outlineLevel="3" x14ac:dyDescent="0.2">
      <c r="A37" s="211">
        <v>91</v>
      </c>
      <c r="B37" s="198" t="s">
        <v>140</v>
      </c>
      <c r="C37" s="234" t="s">
        <v>141</v>
      </c>
      <c r="D37" s="201" t="s">
        <v>95</v>
      </c>
      <c r="E37" s="204">
        <v>660</v>
      </c>
      <c r="F37" s="206"/>
      <c r="G37" s="207">
        <f t="shared" si="0"/>
        <v>0</v>
      </c>
      <c r="H37" s="214" t="s">
        <v>66</v>
      </c>
      <c r="I37" s="209"/>
      <c r="J37" s="209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  <c r="AA37" s="194"/>
      <c r="AB37" s="194"/>
      <c r="AC37" s="194"/>
      <c r="AD37" s="194">
        <f t="shared" si="1"/>
        <v>0</v>
      </c>
      <c r="AE37" s="194"/>
      <c r="AF37" s="194"/>
      <c r="AG37" s="194"/>
      <c r="AH37" s="194"/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</row>
    <row r="38" spans="1:60" ht="12.75" customHeight="1" outlineLevel="3" x14ac:dyDescent="0.2">
      <c r="A38" s="211">
        <v>92</v>
      </c>
      <c r="B38" s="198" t="s">
        <v>142</v>
      </c>
      <c r="C38" s="234" t="s">
        <v>143</v>
      </c>
      <c r="D38" s="201" t="s">
        <v>95</v>
      </c>
      <c r="E38" s="204">
        <v>40</v>
      </c>
      <c r="F38" s="206"/>
      <c r="G38" s="207">
        <f t="shared" si="0"/>
        <v>0</v>
      </c>
      <c r="H38" s="214" t="s">
        <v>66</v>
      </c>
      <c r="I38" s="209"/>
      <c r="J38" s="209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4"/>
      <c r="AC38" s="194"/>
      <c r="AD38" s="194">
        <f t="shared" si="1"/>
        <v>0</v>
      </c>
      <c r="AE38" s="194"/>
      <c r="AF38" s="194"/>
      <c r="AG38" s="194"/>
      <c r="AH38" s="194"/>
      <c r="AI38" s="194"/>
      <c r="AJ38" s="194"/>
      <c r="AK38" s="194"/>
      <c r="AL38" s="194"/>
      <c r="AM38" s="194"/>
      <c r="AN38" s="194"/>
      <c r="AO38" s="194"/>
      <c r="AP38" s="194"/>
      <c r="AQ38" s="194"/>
      <c r="AR38" s="194"/>
      <c r="AS38" s="194"/>
      <c r="AT38" s="194"/>
      <c r="AU38" s="194"/>
      <c r="AV38" s="194"/>
      <c r="AW38" s="194"/>
      <c r="AX38" s="194"/>
      <c r="AY38" s="194"/>
      <c r="AZ38" s="194"/>
      <c r="BA38" s="194"/>
      <c r="BB38" s="194"/>
      <c r="BC38" s="194"/>
      <c r="BD38" s="194"/>
      <c r="BE38" s="194"/>
      <c r="BF38" s="194"/>
      <c r="BG38" s="194"/>
      <c r="BH38" s="194"/>
    </row>
    <row r="39" spans="1:60" ht="12.75" customHeight="1" outlineLevel="3" x14ac:dyDescent="0.2">
      <c r="A39" s="211">
        <v>97</v>
      </c>
      <c r="B39" s="198" t="s">
        <v>144</v>
      </c>
      <c r="C39" s="234" t="s">
        <v>145</v>
      </c>
      <c r="D39" s="201" t="s">
        <v>95</v>
      </c>
      <c r="E39" s="204">
        <v>55</v>
      </c>
      <c r="F39" s="206"/>
      <c r="G39" s="207">
        <f t="shared" si="0"/>
        <v>0</v>
      </c>
      <c r="H39" s="214" t="s">
        <v>66</v>
      </c>
      <c r="I39" s="209"/>
      <c r="J39" s="209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  <c r="AC39" s="194"/>
      <c r="AD39" s="194">
        <f t="shared" si="1"/>
        <v>0</v>
      </c>
      <c r="AE39" s="194"/>
      <c r="AF39" s="194"/>
      <c r="AG39" s="194"/>
      <c r="AH39" s="194"/>
      <c r="AI39" s="194"/>
      <c r="AJ39" s="194"/>
      <c r="AK39" s="194"/>
      <c r="AL39" s="194"/>
      <c r="AM39" s="194"/>
      <c r="AN39" s="194"/>
      <c r="AO39" s="194"/>
      <c r="AP39" s="194"/>
      <c r="AQ39" s="194"/>
      <c r="AR39" s="194"/>
      <c r="AS39" s="194"/>
      <c r="AT39" s="194"/>
      <c r="AU39" s="194"/>
      <c r="AV39" s="194"/>
      <c r="AW39" s="194"/>
      <c r="AX39" s="194"/>
      <c r="AY39" s="194"/>
      <c r="AZ39" s="194"/>
      <c r="BA39" s="194"/>
      <c r="BB39" s="194"/>
      <c r="BC39" s="194"/>
      <c r="BD39" s="194"/>
      <c r="BE39" s="194"/>
      <c r="BF39" s="194"/>
      <c r="BG39" s="194"/>
      <c r="BH39" s="194"/>
    </row>
    <row r="40" spans="1:60" ht="12.75" customHeight="1" outlineLevel="3" x14ac:dyDescent="0.2">
      <c r="A40" s="211">
        <v>102</v>
      </c>
      <c r="B40" s="198" t="s">
        <v>146</v>
      </c>
      <c r="C40" s="234" t="s">
        <v>147</v>
      </c>
      <c r="D40" s="201" t="s">
        <v>95</v>
      </c>
      <c r="E40" s="204">
        <v>45</v>
      </c>
      <c r="F40" s="206"/>
      <c r="G40" s="207">
        <f t="shared" si="0"/>
        <v>0</v>
      </c>
      <c r="H40" s="214" t="s">
        <v>66</v>
      </c>
      <c r="I40" s="209"/>
      <c r="J40" s="209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  <c r="AA40" s="194"/>
      <c r="AB40" s="194"/>
      <c r="AC40" s="194"/>
      <c r="AD40" s="194">
        <f t="shared" si="1"/>
        <v>0</v>
      </c>
      <c r="AE40" s="194"/>
      <c r="AF40" s="194"/>
      <c r="AG40" s="194"/>
      <c r="AH40" s="194"/>
      <c r="AI40" s="194"/>
      <c r="AJ40" s="194"/>
      <c r="AK40" s="194"/>
      <c r="AL40" s="194"/>
      <c r="AM40" s="194"/>
      <c r="AN40" s="194"/>
      <c r="AO40" s="194"/>
      <c r="AP40" s="194"/>
      <c r="AQ40" s="194"/>
      <c r="AR40" s="194"/>
      <c r="AS40" s="194"/>
      <c r="AT40" s="194"/>
      <c r="AU40" s="194"/>
      <c r="AV40" s="194"/>
      <c r="AW40" s="194"/>
      <c r="AX40" s="194"/>
      <c r="AY40" s="194"/>
      <c r="AZ40" s="194"/>
      <c r="BA40" s="194"/>
      <c r="BB40" s="194"/>
      <c r="BC40" s="194"/>
      <c r="BD40" s="194"/>
      <c r="BE40" s="194"/>
      <c r="BF40" s="194"/>
      <c r="BG40" s="194"/>
      <c r="BH40" s="194"/>
    </row>
    <row r="41" spans="1:60" ht="12.75" customHeight="1" outlineLevel="3" x14ac:dyDescent="0.2">
      <c r="A41" s="211">
        <v>103</v>
      </c>
      <c r="B41" s="198" t="s">
        <v>148</v>
      </c>
      <c r="C41" s="234" t="s">
        <v>149</v>
      </c>
      <c r="D41" s="201" t="s">
        <v>95</v>
      </c>
      <c r="E41" s="204">
        <v>30</v>
      </c>
      <c r="F41" s="206"/>
      <c r="G41" s="207">
        <f t="shared" ref="G41:G57" si="2">E41*F41</f>
        <v>0</v>
      </c>
      <c r="H41" s="214" t="s">
        <v>66</v>
      </c>
      <c r="I41" s="209"/>
      <c r="J41" s="209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  <c r="AA41" s="194"/>
      <c r="AB41" s="194"/>
      <c r="AC41" s="194"/>
      <c r="AD41" s="194">
        <f t="shared" ref="AD41:AD57" si="3">G41</f>
        <v>0</v>
      </c>
      <c r="AE41" s="194"/>
      <c r="AF41" s="194"/>
      <c r="AG41" s="194"/>
      <c r="AH41" s="194"/>
      <c r="AI41" s="194"/>
      <c r="AJ41" s="194"/>
      <c r="AK41" s="194"/>
      <c r="AL41" s="194"/>
      <c r="AM41" s="194"/>
      <c r="AN41" s="194"/>
      <c r="AO41" s="194"/>
      <c r="AP41" s="194"/>
      <c r="AQ41" s="194"/>
      <c r="AR41" s="194"/>
      <c r="AS41" s="194"/>
      <c r="AT41" s="194"/>
      <c r="AU41" s="194"/>
      <c r="AV41" s="194"/>
      <c r="AW41" s="194"/>
      <c r="AX41" s="194"/>
      <c r="AY41" s="194"/>
      <c r="AZ41" s="194"/>
      <c r="BA41" s="194"/>
      <c r="BB41" s="194"/>
      <c r="BC41" s="194"/>
      <c r="BD41" s="194"/>
      <c r="BE41" s="194"/>
      <c r="BF41" s="194"/>
      <c r="BG41" s="194"/>
      <c r="BH41" s="194"/>
    </row>
    <row r="42" spans="1:60" ht="12.75" customHeight="1" outlineLevel="3" x14ac:dyDescent="0.2">
      <c r="A42" s="211">
        <v>104</v>
      </c>
      <c r="B42" s="198" t="s">
        <v>150</v>
      </c>
      <c r="C42" s="234" t="s">
        <v>151</v>
      </c>
      <c r="D42" s="201" t="s">
        <v>95</v>
      </c>
      <c r="E42" s="204">
        <v>90</v>
      </c>
      <c r="F42" s="206"/>
      <c r="G42" s="207">
        <f t="shared" si="2"/>
        <v>0</v>
      </c>
      <c r="H42" s="214" t="s">
        <v>66</v>
      </c>
      <c r="I42" s="209"/>
      <c r="J42" s="209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>
        <f t="shared" si="3"/>
        <v>0</v>
      </c>
      <c r="AE42" s="194"/>
      <c r="AF42" s="194"/>
      <c r="AG42" s="194"/>
      <c r="AH42" s="194"/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  <c r="AT42" s="194"/>
      <c r="AU42" s="194"/>
      <c r="AV42" s="194"/>
      <c r="AW42" s="194"/>
      <c r="AX42" s="194"/>
      <c r="AY42" s="194"/>
      <c r="AZ42" s="194"/>
      <c r="BA42" s="194"/>
      <c r="BB42" s="194"/>
      <c r="BC42" s="194"/>
      <c r="BD42" s="194"/>
      <c r="BE42" s="194"/>
      <c r="BF42" s="194"/>
      <c r="BG42" s="194"/>
      <c r="BH42" s="194"/>
    </row>
    <row r="43" spans="1:60" ht="12.75" customHeight="1" outlineLevel="3" x14ac:dyDescent="0.2">
      <c r="A43" s="211">
        <v>107</v>
      </c>
      <c r="B43" s="198" t="s">
        <v>152</v>
      </c>
      <c r="C43" s="234" t="s">
        <v>153</v>
      </c>
      <c r="D43" s="201" t="s">
        <v>83</v>
      </c>
      <c r="E43" s="204">
        <v>51</v>
      </c>
      <c r="F43" s="206"/>
      <c r="G43" s="207">
        <f t="shared" si="2"/>
        <v>0</v>
      </c>
      <c r="H43" s="214" t="s">
        <v>66</v>
      </c>
      <c r="I43" s="209"/>
      <c r="J43" s="209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  <c r="AA43" s="194"/>
      <c r="AB43" s="194"/>
      <c r="AC43" s="194"/>
      <c r="AD43" s="194">
        <f t="shared" si="3"/>
        <v>0</v>
      </c>
      <c r="AE43" s="194"/>
      <c r="AF43" s="194"/>
      <c r="AG43" s="194"/>
      <c r="AH43" s="194"/>
      <c r="AI43" s="194"/>
      <c r="AJ43" s="194"/>
      <c r="AK43" s="194"/>
      <c r="AL43" s="194"/>
      <c r="AM43" s="194"/>
      <c r="AN43" s="194"/>
      <c r="AO43" s="194"/>
      <c r="AP43" s="194"/>
      <c r="AQ43" s="194"/>
      <c r="AR43" s="194"/>
      <c r="AS43" s="194"/>
      <c r="AT43" s="194"/>
      <c r="AU43" s="194"/>
      <c r="AV43" s="194"/>
      <c r="AW43" s="194"/>
      <c r="AX43" s="194"/>
      <c r="AY43" s="194"/>
      <c r="AZ43" s="194"/>
      <c r="BA43" s="194"/>
      <c r="BB43" s="194"/>
      <c r="BC43" s="194"/>
      <c r="BD43" s="194"/>
      <c r="BE43" s="194"/>
      <c r="BF43" s="194"/>
      <c r="BG43" s="194"/>
      <c r="BH43" s="194"/>
    </row>
    <row r="44" spans="1:60" ht="12.75" customHeight="1" outlineLevel="3" x14ac:dyDescent="0.2">
      <c r="A44" s="211">
        <v>110</v>
      </c>
      <c r="B44" s="198" t="s">
        <v>154</v>
      </c>
      <c r="C44" s="234" t="s">
        <v>155</v>
      </c>
      <c r="D44" s="201" t="s">
        <v>156</v>
      </c>
      <c r="E44" s="204">
        <v>4</v>
      </c>
      <c r="F44" s="206"/>
      <c r="G44" s="207">
        <f t="shared" si="2"/>
        <v>0</v>
      </c>
      <c r="H44" s="214" t="s">
        <v>66</v>
      </c>
      <c r="I44" s="209"/>
      <c r="J44" s="209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  <c r="AA44" s="194"/>
      <c r="AB44" s="194"/>
      <c r="AC44" s="194"/>
      <c r="AD44" s="194">
        <f t="shared" si="3"/>
        <v>0</v>
      </c>
      <c r="AE44" s="194"/>
      <c r="AF44" s="194"/>
      <c r="AG44" s="194"/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</row>
    <row r="45" spans="1:60" ht="12.75" customHeight="1" outlineLevel="3" x14ac:dyDescent="0.2">
      <c r="A45" s="211">
        <v>116</v>
      </c>
      <c r="B45" s="198" t="s">
        <v>157</v>
      </c>
      <c r="C45" s="234" t="s">
        <v>158</v>
      </c>
      <c r="D45" s="201" t="s">
        <v>156</v>
      </c>
      <c r="E45" s="204">
        <v>55</v>
      </c>
      <c r="F45" s="206"/>
      <c r="G45" s="207">
        <f t="shared" si="2"/>
        <v>0</v>
      </c>
      <c r="H45" s="214" t="s">
        <v>66</v>
      </c>
      <c r="I45" s="209"/>
      <c r="J45" s="209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>
        <f t="shared" si="3"/>
        <v>0</v>
      </c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</row>
    <row r="46" spans="1:60" ht="12.75" customHeight="1" outlineLevel="3" x14ac:dyDescent="0.2">
      <c r="A46" s="211">
        <v>117</v>
      </c>
      <c r="B46" s="198" t="s">
        <v>159</v>
      </c>
      <c r="C46" s="234" t="s">
        <v>160</v>
      </c>
      <c r="D46" s="201" t="s">
        <v>156</v>
      </c>
      <c r="E46" s="204">
        <v>4</v>
      </c>
      <c r="F46" s="206"/>
      <c r="G46" s="207">
        <f t="shared" si="2"/>
        <v>0</v>
      </c>
      <c r="H46" s="214" t="s">
        <v>66</v>
      </c>
      <c r="I46" s="209"/>
      <c r="J46" s="209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>
        <f t="shared" si="3"/>
        <v>0</v>
      </c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</row>
    <row r="47" spans="1:60" ht="12.75" customHeight="1" outlineLevel="3" x14ac:dyDescent="0.2">
      <c r="A47" s="211">
        <v>120</v>
      </c>
      <c r="B47" s="198" t="s">
        <v>161</v>
      </c>
      <c r="C47" s="234" t="s">
        <v>162</v>
      </c>
      <c r="D47" s="201" t="s">
        <v>156</v>
      </c>
      <c r="E47" s="204">
        <v>2</v>
      </c>
      <c r="F47" s="206"/>
      <c r="G47" s="207">
        <f t="shared" si="2"/>
        <v>0</v>
      </c>
      <c r="H47" s="214" t="s">
        <v>66</v>
      </c>
      <c r="I47" s="209"/>
      <c r="J47" s="209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>
        <f t="shared" si="3"/>
        <v>0</v>
      </c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</row>
    <row r="48" spans="1:60" ht="12.75" customHeight="1" outlineLevel="3" x14ac:dyDescent="0.2">
      <c r="A48" s="211">
        <v>124</v>
      </c>
      <c r="B48" s="198" t="s">
        <v>163</v>
      </c>
      <c r="C48" s="234" t="s">
        <v>164</v>
      </c>
      <c r="D48" s="201" t="s">
        <v>165</v>
      </c>
      <c r="E48" s="204">
        <v>1</v>
      </c>
      <c r="F48" s="206"/>
      <c r="G48" s="207">
        <f t="shared" si="2"/>
        <v>0</v>
      </c>
      <c r="H48" s="214" t="s">
        <v>66</v>
      </c>
      <c r="I48" s="209"/>
      <c r="J48" s="209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>
        <f t="shared" si="3"/>
        <v>0</v>
      </c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</row>
    <row r="49" spans="1:60" ht="12.75" customHeight="1" outlineLevel="3" x14ac:dyDescent="0.2">
      <c r="A49" s="211">
        <v>125</v>
      </c>
      <c r="B49" s="198" t="s">
        <v>166</v>
      </c>
      <c r="C49" s="234" t="s">
        <v>167</v>
      </c>
      <c r="D49" s="201" t="s">
        <v>83</v>
      </c>
      <c r="E49" s="204">
        <v>16</v>
      </c>
      <c r="F49" s="206"/>
      <c r="G49" s="207">
        <f t="shared" si="2"/>
        <v>0</v>
      </c>
      <c r="H49" s="214" t="s">
        <v>66</v>
      </c>
      <c r="I49" s="209"/>
      <c r="J49" s="209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>
        <f t="shared" si="3"/>
        <v>0</v>
      </c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</row>
    <row r="50" spans="1:60" ht="12.75" customHeight="1" outlineLevel="3" x14ac:dyDescent="0.2">
      <c r="A50" s="211">
        <v>126</v>
      </c>
      <c r="B50" s="198" t="s">
        <v>168</v>
      </c>
      <c r="C50" s="234" t="s">
        <v>169</v>
      </c>
      <c r="D50" s="201" t="s">
        <v>95</v>
      </c>
      <c r="E50" s="204">
        <v>70</v>
      </c>
      <c r="F50" s="206"/>
      <c r="G50" s="207">
        <f t="shared" si="2"/>
        <v>0</v>
      </c>
      <c r="H50" s="214" t="s">
        <v>66</v>
      </c>
      <c r="I50" s="209"/>
      <c r="J50" s="209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>
        <f t="shared" si="3"/>
        <v>0</v>
      </c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</row>
    <row r="51" spans="1:60" outlineLevel="3" x14ac:dyDescent="0.2">
      <c r="A51" s="211">
        <v>127</v>
      </c>
      <c r="B51" s="198" t="s">
        <v>170</v>
      </c>
      <c r="C51" s="234" t="s">
        <v>171</v>
      </c>
      <c r="D51" s="201" t="s">
        <v>95</v>
      </c>
      <c r="E51" s="204">
        <v>20</v>
      </c>
      <c r="F51" s="206"/>
      <c r="G51" s="207">
        <f t="shared" si="2"/>
        <v>0</v>
      </c>
      <c r="H51" s="214" t="s">
        <v>66</v>
      </c>
      <c r="I51" s="209"/>
      <c r="J51" s="209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>
        <f t="shared" si="3"/>
        <v>0</v>
      </c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</row>
    <row r="52" spans="1:60" outlineLevel="3" x14ac:dyDescent="0.2">
      <c r="A52" s="211">
        <v>128</v>
      </c>
      <c r="B52" s="198" t="s">
        <v>172</v>
      </c>
      <c r="C52" s="234" t="s">
        <v>173</v>
      </c>
      <c r="D52" s="201" t="s">
        <v>95</v>
      </c>
      <c r="E52" s="204">
        <v>8</v>
      </c>
      <c r="F52" s="206"/>
      <c r="G52" s="207">
        <f t="shared" si="2"/>
        <v>0</v>
      </c>
      <c r="H52" s="214" t="s">
        <v>66</v>
      </c>
      <c r="I52" s="209"/>
      <c r="J52" s="209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>
        <f t="shared" si="3"/>
        <v>0</v>
      </c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</row>
    <row r="53" spans="1:60" outlineLevel="3" x14ac:dyDescent="0.2">
      <c r="A53" s="211">
        <v>129</v>
      </c>
      <c r="B53" s="198" t="s">
        <v>174</v>
      </c>
      <c r="C53" s="234" t="s">
        <v>175</v>
      </c>
      <c r="D53" s="201" t="s">
        <v>95</v>
      </c>
      <c r="E53" s="204">
        <v>6</v>
      </c>
      <c r="F53" s="206"/>
      <c r="G53" s="207">
        <f t="shared" si="2"/>
        <v>0</v>
      </c>
      <c r="H53" s="214" t="s">
        <v>66</v>
      </c>
      <c r="I53" s="209"/>
      <c r="J53" s="209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>
        <f t="shared" si="3"/>
        <v>0</v>
      </c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</row>
    <row r="54" spans="1:60" outlineLevel="3" x14ac:dyDescent="0.2">
      <c r="A54" s="211">
        <v>130</v>
      </c>
      <c r="B54" s="198" t="s">
        <v>176</v>
      </c>
      <c r="C54" s="234" t="s">
        <v>177</v>
      </c>
      <c r="D54" s="201" t="s">
        <v>95</v>
      </c>
      <c r="E54" s="204">
        <v>10</v>
      </c>
      <c r="F54" s="206"/>
      <c r="G54" s="207">
        <f t="shared" si="2"/>
        <v>0</v>
      </c>
      <c r="H54" s="214" t="s">
        <v>66</v>
      </c>
      <c r="I54" s="209"/>
      <c r="J54" s="209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>
        <f t="shared" si="3"/>
        <v>0</v>
      </c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</row>
    <row r="55" spans="1:60" outlineLevel="3" x14ac:dyDescent="0.2">
      <c r="A55" s="211">
        <v>131</v>
      </c>
      <c r="B55" s="198" t="s">
        <v>178</v>
      </c>
      <c r="C55" s="234" t="s">
        <v>179</v>
      </c>
      <c r="D55" s="201" t="s">
        <v>95</v>
      </c>
      <c r="E55" s="204">
        <v>8</v>
      </c>
      <c r="F55" s="206"/>
      <c r="G55" s="207">
        <f t="shared" si="2"/>
        <v>0</v>
      </c>
      <c r="H55" s="214" t="s">
        <v>66</v>
      </c>
      <c r="I55" s="209"/>
      <c r="J55" s="209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>
        <f t="shared" si="3"/>
        <v>0</v>
      </c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</row>
    <row r="56" spans="1:60" outlineLevel="3" x14ac:dyDescent="0.2">
      <c r="A56" s="211">
        <v>132</v>
      </c>
      <c r="B56" s="198" t="s">
        <v>180</v>
      </c>
      <c r="C56" s="234" t="s">
        <v>181</v>
      </c>
      <c r="D56" s="201" t="s">
        <v>83</v>
      </c>
      <c r="E56" s="204">
        <v>1</v>
      </c>
      <c r="F56" s="206"/>
      <c r="G56" s="207">
        <f t="shared" si="2"/>
        <v>0</v>
      </c>
      <c r="H56" s="214" t="s">
        <v>66</v>
      </c>
      <c r="I56" s="209"/>
      <c r="J56" s="209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>
        <f t="shared" si="3"/>
        <v>0</v>
      </c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</row>
    <row r="57" spans="1:60" outlineLevel="3" x14ac:dyDescent="0.2">
      <c r="A57" s="211">
        <v>133</v>
      </c>
      <c r="B57" s="198" t="s">
        <v>182</v>
      </c>
      <c r="C57" s="234" t="s">
        <v>183</v>
      </c>
      <c r="D57" s="201" t="s">
        <v>83</v>
      </c>
      <c r="E57" s="204">
        <v>6</v>
      </c>
      <c r="F57" s="206"/>
      <c r="G57" s="207">
        <f t="shared" si="2"/>
        <v>0</v>
      </c>
      <c r="H57" s="214" t="s">
        <v>66</v>
      </c>
      <c r="I57" s="209"/>
      <c r="J57" s="209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>
        <f t="shared" si="3"/>
        <v>0</v>
      </c>
      <c r="AE57" s="194"/>
      <c r="AF57" s="194"/>
      <c r="AG57" s="194"/>
      <c r="AH57" s="194"/>
      <c r="AI57" s="194"/>
      <c r="AJ57" s="194"/>
      <c r="AK57" s="194"/>
      <c r="AL57" s="194"/>
      <c r="AM57" s="194"/>
      <c r="AN57" s="194"/>
      <c r="AO57" s="194"/>
      <c r="AP57" s="194"/>
      <c r="AQ57" s="194"/>
      <c r="AR57" s="194"/>
      <c r="AS57" s="194"/>
      <c r="AT57" s="194"/>
      <c r="AU57" s="194"/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  <c r="BH57" s="194"/>
    </row>
    <row r="58" spans="1:60" outlineLevel="2" x14ac:dyDescent="0.2">
      <c r="A58" s="212" t="s">
        <v>80</v>
      </c>
      <c r="B58" s="199" t="s">
        <v>75</v>
      </c>
      <c r="C58" s="235" t="s">
        <v>76</v>
      </c>
      <c r="D58" s="202"/>
      <c r="E58" s="205"/>
      <c r="F58" s="281">
        <f>SUM(AD59:AD142)</f>
        <v>0</v>
      </c>
      <c r="G58" s="282"/>
      <c r="H58" s="215"/>
      <c r="I58" s="209"/>
      <c r="J58" s="209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  <c r="BH58" s="194"/>
    </row>
    <row r="59" spans="1:60" outlineLevel="3" x14ac:dyDescent="0.2">
      <c r="A59" s="211">
        <v>1</v>
      </c>
      <c r="B59" s="198" t="s">
        <v>184</v>
      </c>
      <c r="C59" s="234" t="s">
        <v>185</v>
      </c>
      <c r="D59" s="201" t="s">
        <v>83</v>
      </c>
      <c r="E59" s="204">
        <v>1</v>
      </c>
      <c r="F59" s="206"/>
      <c r="G59" s="207">
        <f t="shared" ref="G59:G90" si="4">E59*F59</f>
        <v>0</v>
      </c>
      <c r="H59" s="214" t="s">
        <v>66</v>
      </c>
      <c r="I59" s="209"/>
      <c r="J59" s="209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>
        <f t="shared" ref="AD59:AD90" si="5">G59</f>
        <v>0</v>
      </c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  <c r="BF59" s="194"/>
      <c r="BG59" s="194"/>
      <c r="BH59" s="194"/>
    </row>
    <row r="60" spans="1:60" outlineLevel="3" x14ac:dyDescent="0.2">
      <c r="A60" s="211">
        <v>2</v>
      </c>
      <c r="B60" s="198" t="s">
        <v>186</v>
      </c>
      <c r="C60" s="234" t="s">
        <v>187</v>
      </c>
      <c r="D60" s="201" t="s">
        <v>83</v>
      </c>
      <c r="E60" s="204">
        <v>20</v>
      </c>
      <c r="F60" s="206"/>
      <c r="G60" s="207">
        <f t="shared" si="4"/>
        <v>0</v>
      </c>
      <c r="H60" s="214" t="s">
        <v>66</v>
      </c>
      <c r="I60" s="209"/>
      <c r="J60" s="209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>
        <f t="shared" si="5"/>
        <v>0</v>
      </c>
      <c r="AE60" s="194"/>
      <c r="AF60" s="194"/>
      <c r="AG60" s="194"/>
      <c r="AH60" s="194"/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  <c r="AW60" s="194"/>
      <c r="AX60" s="194"/>
      <c r="AY60" s="194"/>
      <c r="AZ60" s="194"/>
      <c r="BA60" s="194"/>
      <c r="BB60" s="194"/>
      <c r="BC60" s="194"/>
      <c r="BD60" s="194"/>
      <c r="BE60" s="194"/>
      <c r="BF60" s="194"/>
      <c r="BG60" s="194"/>
      <c r="BH60" s="194"/>
    </row>
    <row r="61" spans="1:60" outlineLevel="3" x14ac:dyDescent="0.2">
      <c r="A61" s="211">
        <v>3</v>
      </c>
      <c r="B61" s="198" t="s">
        <v>188</v>
      </c>
      <c r="C61" s="234" t="s">
        <v>189</v>
      </c>
      <c r="D61" s="201" t="s">
        <v>83</v>
      </c>
      <c r="E61" s="204">
        <v>5</v>
      </c>
      <c r="F61" s="206"/>
      <c r="G61" s="207">
        <f t="shared" si="4"/>
        <v>0</v>
      </c>
      <c r="H61" s="214" t="s">
        <v>66</v>
      </c>
      <c r="I61" s="209"/>
      <c r="J61" s="209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>
        <f t="shared" si="5"/>
        <v>0</v>
      </c>
      <c r="AE61" s="194"/>
      <c r="AF61" s="194"/>
      <c r="AG61" s="194"/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194"/>
      <c r="BC61" s="194"/>
      <c r="BD61" s="194"/>
      <c r="BE61" s="194"/>
      <c r="BF61" s="194"/>
      <c r="BG61" s="194"/>
      <c r="BH61" s="194"/>
    </row>
    <row r="62" spans="1:60" outlineLevel="3" x14ac:dyDescent="0.2">
      <c r="A62" s="211">
        <v>4</v>
      </c>
      <c r="B62" s="198" t="s">
        <v>190</v>
      </c>
      <c r="C62" s="234" t="s">
        <v>191</v>
      </c>
      <c r="D62" s="201" t="s">
        <v>83</v>
      </c>
      <c r="E62" s="204">
        <v>12</v>
      </c>
      <c r="F62" s="206"/>
      <c r="G62" s="207">
        <f t="shared" si="4"/>
        <v>0</v>
      </c>
      <c r="H62" s="214" t="s">
        <v>66</v>
      </c>
      <c r="I62" s="209"/>
      <c r="J62" s="209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>
        <f t="shared" si="5"/>
        <v>0</v>
      </c>
      <c r="AE62" s="194"/>
      <c r="AF62" s="194"/>
      <c r="AG62" s="194"/>
      <c r="AH62" s="194"/>
      <c r="AI62" s="194"/>
      <c r="AJ62" s="194"/>
      <c r="AK62" s="194"/>
      <c r="AL62" s="194"/>
      <c r="AM62" s="194"/>
      <c r="AN62" s="194"/>
      <c r="AO62" s="194"/>
      <c r="AP62" s="194"/>
      <c r="AQ62" s="194"/>
      <c r="AR62" s="194"/>
      <c r="AS62" s="194"/>
      <c r="AT62" s="194"/>
      <c r="AU62" s="194"/>
      <c r="AV62" s="194"/>
      <c r="AW62" s="194"/>
      <c r="AX62" s="194"/>
      <c r="AY62" s="194"/>
      <c r="AZ62" s="194"/>
      <c r="BA62" s="194"/>
      <c r="BB62" s="194"/>
      <c r="BC62" s="194"/>
      <c r="BD62" s="194"/>
      <c r="BE62" s="194"/>
      <c r="BF62" s="194"/>
      <c r="BG62" s="194"/>
      <c r="BH62" s="194"/>
    </row>
    <row r="63" spans="1:60" outlineLevel="3" x14ac:dyDescent="0.2">
      <c r="A63" s="211">
        <v>5</v>
      </c>
      <c r="B63" s="198" t="s">
        <v>192</v>
      </c>
      <c r="C63" s="234" t="s">
        <v>193</v>
      </c>
      <c r="D63" s="201" t="s">
        <v>83</v>
      </c>
      <c r="E63" s="204">
        <v>35</v>
      </c>
      <c r="F63" s="206"/>
      <c r="G63" s="207">
        <f t="shared" si="4"/>
        <v>0</v>
      </c>
      <c r="H63" s="214" t="s">
        <v>66</v>
      </c>
      <c r="I63" s="209"/>
      <c r="J63" s="209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>
        <f t="shared" si="5"/>
        <v>0</v>
      </c>
      <c r="AE63" s="194"/>
      <c r="AF63" s="194"/>
      <c r="AG63" s="194"/>
      <c r="AH63" s="194"/>
      <c r="AI63" s="194"/>
      <c r="AJ63" s="194"/>
      <c r="AK63" s="194"/>
      <c r="AL63" s="194"/>
      <c r="AM63" s="194"/>
      <c r="AN63" s="194"/>
      <c r="AO63" s="194"/>
      <c r="AP63" s="194"/>
      <c r="AQ63" s="194"/>
      <c r="AR63" s="194"/>
      <c r="AS63" s="194"/>
      <c r="AT63" s="194"/>
      <c r="AU63" s="194"/>
      <c r="AV63" s="194"/>
      <c r="AW63" s="194"/>
      <c r="AX63" s="194"/>
      <c r="AY63" s="194"/>
      <c r="AZ63" s="194"/>
      <c r="BA63" s="194"/>
      <c r="BB63" s="194"/>
      <c r="BC63" s="194"/>
      <c r="BD63" s="194"/>
      <c r="BE63" s="194"/>
      <c r="BF63" s="194"/>
      <c r="BG63" s="194"/>
      <c r="BH63" s="194"/>
    </row>
    <row r="64" spans="1:60" outlineLevel="3" x14ac:dyDescent="0.2">
      <c r="A64" s="211">
        <v>6</v>
      </c>
      <c r="B64" s="198" t="s">
        <v>194</v>
      </c>
      <c r="C64" s="234" t="s">
        <v>195</v>
      </c>
      <c r="D64" s="201" t="s">
        <v>196</v>
      </c>
      <c r="E64" s="204">
        <v>1</v>
      </c>
      <c r="F64" s="206"/>
      <c r="G64" s="207">
        <f t="shared" si="4"/>
        <v>0</v>
      </c>
      <c r="H64" s="214" t="s">
        <v>66</v>
      </c>
      <c r="I64" s="209"/>
      <c r="J64" s="209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>
        <f t="shared" si="5"/>
        <v>0</v>
      </c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</row>
    <row r="65" spans="1:60" outlineLevel="3" x14ac:dyDescent="0.2">
      <c r="A65" s="211">
        <v>7</v>
      </c>
      <c r="B65" s="198" t="s">
        <v>197</v>
      </c>
      <c r="C65" s="234" t="s">
        <v>198</v>
      </c>
      <c r="D65" s="201" t="s">
        <v>196</v>
      </c>
      <c r="E65" s="204">
        <v>3</v>
      </c>
      <c r="F65" s="206"/>
      <c r="G65" s="207">
        <f t="shared" si="4"/>
        <v>0</v>
      </c>
      <c r="H65" s="214" t="s">
        <v>66</v>
      </c>
      <c r="I65" s="209"/>
      <c r="J65" s="209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>
        <f t="shared" si="5"/>
        <v>0</v>
      </c>
      <c r="AE65" s="194"/>
      <c r="AF65" s="194"/>
      <c r="AG65" s="194"/>
      <c r="AH65" s="194"/>
      <c r="AI65" s="194"/>
      <c r="AJ65" s="194"/>
      <c r="AK65" s="194"/>
      <c r="AL65" s="194"/>
      <c r="AM65" s="194"/>
      <c r="AN65" s="194"/>
      <c r="AO65" s="194"/>
      <c r="AP65" s="194"/>
      <c r="AQ65" s="194"/>
      <c r="AR65" s="194"/>
      <c r="AS65" s="194"/>
      <c r="AT65" s="194"/>
      <c r="AU65" s="194"/>
      <c r="AV65" s="194"/>
      <c r="AW65" s="194"/>
      <c r="AX65" s="194"/>
      <c r="AY65" s="194"/>
      <c r="AZ65" s="194"/>
      <c r="BA65" s="194"/>
      <c r="BB65" s="194"/>
      <c r="BC65" s="194"/>
      <c r="BD65" s="194"/>
      <c r="BE65" s="194"/>
      <c r="BF65" s="194"/>
      <c r="BG65" s="194"/>
      <c r="BH65" s="194"/>
    </row>
    <row r="66" spans="1:60" outlineLevel="3" x14ac:dyDescent="0.2">
      <c r="A66" s="211">
        <v>8</v>
      </c>
      <c r="B66" s="198" t="s">
        <v>199</v>
      </c>
      <c r="C66" s="234" t="s">
        <v>200</v>
      </c>
      <c r="D66" s="201" t="s">
        <v>83</v>
      </c>
      <c r="E66" s="204">
        <v>1</v>
      </c>
      <c r="F66" s="206"/>
      <c r="G66" s="207">
        <f t="shared" si="4"/>
        <v>0</v>
      </c>
      <c r="H66" s="214" t="s">
        <v>66</v>
      </c>
      <c r="I66" s="209"/>
      <c r="J66" s="209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>
        <f t="shared" si="5"/>
        <v>0</v>
      </c>
      <c r="AE66" s="194"/>
      <c r="AF66" s="194"/>
      <c r="AG66" s="194"/>
      <c r="AH66" s="194"/>
      <c r="AI66" s="194"/>
      <c r="AJ66" s="194"/>
      <c r="AK66" s="194"/>
      <c r="AL66" s="194"/>
      <c r="AM66" s="194"/>
      <c r="AN66" s="194"/>
      <c r="AO66" s="194"/>
      <c r="AP66" s="194"/>
      <c r="AQ66" s="194"/>
      <c r="AR66" s="194"/>
      <c r="AS66" s="194"/>
      <c r="AT66" s="194"/>
      <c r="AU66" s="194"/>
      <c r="AV66" s="194"/>
      <c r="AW66" s="194"/>
      <c r="AX66" s="194"/>
      <c r="AY66" s="194"/>
      <c r="AZ66" s="194"/>
      <c r="BA66" s="194"/>
      <c r="BB66" s="194"/>
      <c r="BC66" s="194"/>
      <c r="BD66" s="194"/>
      <c r="BE66" s="194"/>
      <c r="BF66" s="194"/>
      <c r="BG66" s="194"/>
      <c r="BH66" s="194"/>
    </row>
    <row r="67" spans="1:60" outlineLevel="3" x14ac:dyDescent="0.2">
      <c r="A67" s="211">
        <v>9</v>
      </c>
      <c r="B67" s="198" t="s">
        <v>201</v>
      </c>
      <c r="C67" s="234" t="s">
        <v>202</v>
      </c>
      <c r="D67" s="201" t="s">
        <v>196</v>
      </c>
      <c r="E67" s="204">
        <v>1</v>
      </c>
      <c r="F67" s="206"/>
      <c r="G67" s="207">
        <f t="shared" si="4"/>
        <v>0</v>
      </c>
      <c r="H67" s="214" t="s">
        <v>66</v>
      </c>
      <c r="I67" s="209"/>
      <c r="J67" s="209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  <c r="AA67" s="194"/>
      <c r="AB67" s="194"/>
      <c r="AC67" s="194"/>
      <c r="AD67" s="194">
        <f t="shared" si="5"/>
        <v>0</v>
      </c>
      <c r="AE67" s="194"/>
      <c r="AF67" s="194"/>
      <c r="AG67" s="194"/>
      <c r="AH67" s="194"/>
      <c r="AI67" s="194"/>
      <c r="AJ67" s="194"/>
      <c r="AK67" s="194"/>
      <c r="AL67" s="194"/>
      <c r="AM67" s="194"/>
      <c r="AN67" s="194"/>
      <c r="AO67" s="194"/>
      <c r="AP67" s="194"/>
      <c r="AQ67" s="194"/>
      <c r="AR67" s="194"/>
      <c r="AS67" s="194"/>
      <c r="AT67" s="194"/>
      <c r="AU67" s="194"/>
      <c r="AV67" s="194"/>
      <c r="AW67" s="194"/>
      <c r="AX67" s="194"/>
      <c r="AY67" s="194"/>
      <c r="AZ67" s="194"/>
      <c r="BA67" s="194"/>
      <c r="BB67" s="194"/>
      <c r="BC67" s="194"/>
      <c r="BD67" s="194"/>
      <c r="BE67" s="194"/>
      <c r="BF67" s="194"/>
      <c r="BG67" s="194"/>
      <c r="BH67" s="194"/>
    </row>
    <row r="68" spans="1:60" outlineLevel="3" x14ac:dyDescent="0.2">
      <c r="A68" s="211">
        <v>10</v>
      </c>
      <c r="B68" s="198" t="s">
        <v>203</v>
      </c>
      <c r="C68" s="234" t="s">
        <v>204</v>
      </c>
      <c r="D68" s="201" t="s">
        <v>196</v>
      </c>
      <c r="E68" s="204">
        <v>1</v>
      </c>
      <c r="F68" s="206"/>
      <c r="G68" s="207">
        <f t="shared" si="4"/>
        <v>0</v>
      </c>
      <c r="H68" s="214" t="s">
        <v>66</v>
      </c>
      <c r="I68" s="209"/>
      <c r="J68" s="209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>
        <f t="shared" si="5"/>
        <v>0</v>
      </c>
      <c r="AE68" s="194"/>
      <c r="AF68" s="194"/>
      <c r="AG68" s="194"/>
      <c r="AH68" s="194"/>
      <c r="AI68" s="194"/>
      <c r="AJ68" s="194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</row>
    <row r="69" spans="1:60" outlineLevel="3" x14ac:dyDescent="0.2">
      <c r="A69" s="211">
        <v>11</v>
      </c>
      <c r="B69" s="198" t="s">
        <v>205</v>
      </c>
      <c r="C69" s="234" t="s">
        <v>206</v>
      </c>
      <c r="D69" s="201" t="s">
        <v>196</v>
      </c>
      <c r="E69" s="204">
        <v>7</v>
      </c>
      <c r="F69" s="206"/>
      <c r="G69" s="207">
        <f t="shared" si="4"/>
        <v>0</v>
      </c>
      <c r="H69" s="214" t="s">
        <v>66</v>
      </c>
      <c r="I69" s="209"/>
      <c r="J69" s="209"/>
      <c r="K69" s="194"/>
      <c r="L69" s="194"/>
      <c r="M69" s="194"/>
      <c r="N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  <c r="AA69" s="194"/>
      <c r="AB69" s="194"/>
      <c r="AC69" s="194"/>
      <c r="AD69" s="194">
        <f t="shared" si="5"/>
        <v>0</v>
      </c>
      <c r="AE69" s="194"/>
      <c r="AF69" s="194"/>
      <c r="AG69" s="194"/>
      <c r="AH69" s="194"/>
      <c r="AI69" s="194"/>
      <c r="AJ69" s="194"/>
      <c r="AK69" s="194"/>
      <c r="AL69" s="194"/>
      <c r="AM69" s="194"/>
      <c r="AN69" s="194"/>
      <c r="AO69" s="194"/>
      <c r="AP69" s="194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</row>
    <row r="70" spans="1:60" outlineLevel="3" x14ac:dyDescent="0.2">
      <c r="A70" s="211">
        <v>12</v>
      </c>
      <c r="B70" s="198" t="s">
        <v>207</v>
      </c>
      <c r="C70" s="234" t="s">
        <v>208</v>
      </c>
      <c r="D70" s="201" t="s">
        <v>196</v>
      </c>
      <c r="E70" s="204">
        <v>3</v>
      </c>
      <c r="F70" s="206"/>
      <c r="G70" s="207">
        <f t="shared" si="4"/>
        <v>0</v>
      </c>
      <c r="H70" s="214" t="s">
        <v>66</v>
      </c>
      <c r="I70" s="209"/>
      <c r="J70" s="209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>
        <f t="shared" si="5"/>
        <v>0</v>
      </c>
      <c r="AE70" s="194"/>
      <c r="AF70" s="194"/>
      <c r="AG70" s="194"/>
      <c r="AH70" s="194"/>
      <c r="AI70" s="194"/>
      <c r="AJ70" s="194"/>
      <c r="AK70" s="194"/>
      <c r="AL70" s="194"/>
      <c r="AM70" s="194"/>
      <c r="AN70" s="194"/>
      <c r="AO70" s="194"/>
      <c r="AP70" s="194"/>
      <c r="AQ70" s="194"/>
      <c r="AR70" s="194"/>
      <c r="AS70" s="194"/>
      <c r="AT70" s="194"/>
      <c r="AU70" s="194"/>
      <c r="AV70" s="194"/>
      <c r="AW70" s="194"/>
      <c r="AX70" s="194"/>
      <c r="AY70" s="194"/>
      <c r="AZ70" s="194"/>
      <c r="BA70" s="194"/>
      <c r="BB70" s="194"/>
      <c r="BC70" s="194"/>
      <c r="BD70" s="194"/>
      <c r="BE70" s="194"/>
      <c r="BF70" s="194"/>
      <c r="BG70" s="194"/>
      <c r="BH70" s="194"/>
    </row>
    <row r="71" spans="1:60" outlineLevel="3" x14ac:dyDescent="0.2">
      <c r="A71" s="211">
        <v>13</v>
      </c>
      <c r="B71" s="198" t="s">
        <v>209</v>
      </c>
      <c r="C71" s="234" t="s">
        <v>210</v>
      </c>
      <c r="D71" s="201" t="s">
        <v>196</v>
      </c>
      <c r="E71" s="204">
        <v>2</v>
      </c>
      <c r="F71" s="206"/>
      <c r="G71" s="207">
        <f t="shared" si="4"/>
        <v>0</v>
      </c>
      <c r="H71" s="214" t="s">
        <v>66</v>
      </c>
      <c r="I71" s="209"/>
      <c r="J71" s="209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4"/>
      <c r="AD71" s="194">
        <f t="shared" si="5"/>
        <v>0</v>
      </c>
      <c r="AE71" s="194"/>
      <c r="AF71" s="194"/>
      <c r="AG71" s="194"/>
      <c r="AH71" s="194"/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194"/>
      <c r="BE71" s="194"/>
      <c r="BF71" s="194"/>
      <c r="BG71" s="194"/>
      <c r="BH71" s="194"/>
    </row>
    <row r="72" spans="1:60" outlineLevel="3" x14ac:dyDescent="0.2">
      <c r="A72" s="211">
        <v>14</v>
      </c>
      <c r="B72" s="198" t="s">
        <v>211</v>
      </c>
      <c r="C72" s="234" t="s">
        <v>212</v>
      </c>
      <c r="D72" s="201" t="s">
        <v>196</v>
      </c>
      <c r="E72" s="204">
        <v>2</v>
      </c>
      <c r="F72" s="206"/>
      <c r="G72" s="207">
        <f t="shared" si="4"/>
        <v>0</v>
      </c>
      <c r="H72" s="214" t="s">
        <v>66</v>
      </c>
      <c r="I72" s="209"/>
      <c r="J72" s="209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>
        <f t="shared" si="5"/>
        <v>0</v>
      </c>
      <c r="AE72" s="194"/>
      <c r="AF72" s="194"/>
      <c r="AG72" s="194"/>
      <c r="AH72" s="194"/>
      <c r="AI72" s="194"/>
      <c r="AJ72" s="194"/>
      <c r="AK72" s="194"/>
      <c r="AL72" s="194"/>
      <c r="AM72" s="194"/>
      <c r="AN72" s="194"/>
      <c r="AO72" s="194"/>
      <c r="AP72" s="194"/>
      <c r="AQ72" s="194"/>
      <c r="AR72" s="194"/>
      <c r="AS72" s="194"/>
      <c r="AT72" s="194"/>
      <c r="AU72" s="194"/>
      <c r="AV72" s="194"/>
      <c r="AW72" s="194"/>
      <c r="AX72" s="194"/>
      <c r="AY72" s="194"/>
      <c r="AZ72" s="194"/>
      <c r="BA72" s="194"/>
      <c r="BB72" s="194"/>
      <c r="BC72" s="194"/>
      <c r="BD72" s="194"/>
      <c r="BE72" s="194"/>
      <c r="BF72" s="194"/>
      <c r="BG72" s="194"/>
      <c r="BH72" s="194"/>
    </row>
    <row r="73" spans="1:60" outlineLevel="3" x14ac:dyDescent="0.2">
      <c r="A73" s="211">
        <v>15</v>
      </c>
      <c r="B73" s="198" t="s">
        <v>213</v>
      </c>
      <c r="C73" s="234" t="s">
        <v>214</v>
      </c>
      <c r="D73" s="201" t="s">
        <v>196</v>
      </c>
      <c r="E73" s="204">
        <v>1</v>
      </c>
      <c r="F73" s="206"/>
      <c r="G73" s="207">
        <f t="shared" si="4"/>
        <v>0</v>
      </c>
      <c r="H73" s="214" t="s">
        <v>66</v>
      </c>
      <c r="I73" s="209"/>
      <c r="J73" s="209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194"/>
      <c r="AB73" s="194"/>
      <c r="AC73" s="194"/>
      <c r="AD73" s="194">
        <f t="shared" si="5"/>
        <v>0</v>
      </c>
      <c r="AE73" s="194"/>
      <c r="AF73" s="194"/>
      <c r="AG73" s="194"/>
      <c r="AH73" s="194"/>
      <c r="AI73" s="194"/>
      <c r="AJ73" s="194"/>
      <c r="AK73" s="194"/>
      <c r="AL73" s="194"/>
      <c r="AM73" s="194"/>
      <c r="AN73" s="194"/>
      <c r="AO73" s="194"/>
      <c r="AP73" s="194"/>
      <c r="AQ73" s="194"/>
      <c r="AR73" s="194"/>
      <c r="AS73" s="194"/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</row>
    <row r="74" spans="1:60" outlineLevel="3" x14ac:dyDescent="0.2">
      <c r="A74" s="211">
        <v>16</v>
      </c>
      <c r="B74" s="198" t="s">
        <v>215</v>
      </c>
      <c r="C74" s="234" t="s">
        <v>216</v>
      </c>
      <c r="D74" s="201" t="s">
        <v>196</v>
      </c>
      <c r="E74" s="204">
        <v>2</v>
      </c>
      <c r="F74" s="206"/>
      <c r="G74" s="207">
        <f t="shared" si="4"/>
        <v>0</v>
      </c>
      <c r="H74" s="214" t="s">
        <v>66</v>
      </c>
      <c r="I74" s="209"/>
      <c r="J74" s="209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>
        <f t="shared" si="5"/>
        <v>0</v>
      </c>
      <c r="AE74" s="194"/>
      <c r="AF74" s="194"/>
      <c r="AG74" s="194"/>
      <c r="AH74" s="194"/>
      <c r="AI74" s="194"/>
      <c r="AJ74" s="194"/>
      <c r="AK74" s="194"/>
      <c r="AL74" s="194"/>
      <c r="AM74" s="194"/>
      <c r="AN74" s="194"/>
      <c r="AO74" s="194"/>
      <c r="AP74" s="194"/>
      <c r="AQ74" s="194"/>
      <c r="AR74" s="194"/>
      <c r="AS74" s="194"/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</row>
    <row r="75" spans="1:60" outlineLevel="3" x14ac:dyDescent="0.2">
      <c r="A75" s="211">
        <v>17</v>
      </c>
      <c r="B75" s="198" t="s">
        <v>217</v>
      </c>
      <c r="C75" s="234" t="s">
        <v>218</v>
      </c>
      <c r="D75" s="201" t="s">
        <v>196</v>
      </c>
      <c r="E75" s="204">
        <v>1</v>
      </c>
      <c r="F75" s="206"/>
      <c r="G75" s="207">
        <f t="shared" si="4"/>
        <v>0</v>
      </c>
      <c r="H75" s="214" t="s">
        <v>66</v>
      </c>
      <c r="I75" s="209"/>
      <c r="J75" s="209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>
        <f t="shared" si="5"/>
        <v>0</v>
      </c>
      <c r="AE75" s="194"/>
      <c r="AF75" s="194"/>
      <c r="AG75" s="194"/>
      <c r="AH75" s="194"/>
      <c r="AI75" s="194"/>
      <c r="AJ75" s="194"/>
      <c r="AK75" s="194"/>
      <c r="AL75" s="194"/>
      <c r="AM75" s="194"/>
      <c r="AN75" s="194"/>
      <c r="AO75" s="194"/>
      <c r="AP75" s="194"/>
      <c r="AQ75" s="194"/>
      <c r="AR75" s="194"/>
      <c r="AS75" s="194"/>
      <c r="AT75" s="194"/>
      <c r="AU75" s="194"/>
      <c r="AV75" s="194"/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</row>
    <row r="76" spans="1:60" outlineLevel="3" x14ac:dyDescent="0.2">
      <c r="A76" s="211">
        <v>18</v>
      </c>
      <c r="B76" s="198" t="s">
        <v>219</v>
      </c>
      <c r="C76" s="234" t="s">
        <v>220</v>
      </c>
      <c r="D76" s="201" t="s">
        <v>83</v>
      </c>
      <c r="E76" s="204">
        <v>1</v>
      </c>
      <c r="F76" s="206"/>
      <c r="G76" s="207">
        <f t="shared" si="4"/>
        <v>0</v>
      </c>
      <c r="H76" s="214" t="s">
        <v>66</v>
      </c>
      <c r="I76" s="209"/>
      <c r="J76" s="209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>
        <f t="shared" si="5"/>
        <v>0</v>
      </c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194"/>
      <c r="AR76" s="194"/>
      <c r="AS76" s="194"/>
      <c r="AT76" s="194"/>
      <c r="AU76" s="194"/>
      <c r="AV76" s="194"/>
      <c r="AW76" s="194"/>
      <c r="AX76" s="194"/>
      <c r="AY76" s="194"/>
      <c r="AZ76" s="194"/>
      <c r="BA76" s="194"/>
      <c r="BB76" s="194"/>
      <c r="BC76" s="194"/>
      <c r="BD76" s="194"/>
      <c r="BE76" s="194"/>
      <c r="BF76" s="194"/>
      <c r="BG76" s="194"/>
      <c r="BH76" s="194"/>
    </row>
    <row r="77" spans="1:60" outlineLevel="3" x14ac:dyDescent="0.2">
      <c r="A77" s="211">
        <v>22</v>
      </c>
      <c r="B77" s="198" t="s">
        <v>221</v>
      </c>
      <c r="C77" s="234" t="s">
        <v>222</v>
      </c>
      <c r="D77" s="201" t="s">
        <v>88</v>
      </c>
      <c r="E77" s="204">
        <v>1</v>
      </c>
      <c r="F77" s="206"/>
      <c r="G77" s="207">
        <f t="shared" si="4"/>
        <v>0</v>
      </c>
      <c r="H77" s="214" t="s">
        <v>66</v>
      </c>
      <c r="I77" s="209"/>
      <c r="J77" s="209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>
        <f t="shared" si="5"/>
        <v>0</v>
      </c>
      <c r="AE77" s="194"/>
      <c r="AF77" s="194"/>
      <c r="AG77" s="194"/>
      <c r="AH77" s="194"/>
      <c r="AI77" s="194"/>
      <c r="AJ77" s="194"/>
      <c r="AK77" s="194"/>
      <c r="AL77" s="194"/>
      <c r="AM77" s="194"/>
      <c r="AN77" s="194"/>
      <c r="AO77" s="194"/>
      <c r="AP77" s="194"/>
      <c r="AQ77" s="194"/>
      <c r="AR77" s="194"/>
      <c r="AS77" s="194"/>
      <c r="AT77" s="194"/>
      <c r="AU77" s="194"/>
      <c r="AV77" s="194"/>
      <c r="AW77" s="194"/>
      <c r="AX77" s="194"/>
      <c r="AY77" s="194"/>
      <c r="AZ77" s="194"/>
      <c r="BA77" s="194"/>
      <c r="BB77" s="194"/>
      <c r="BC77" s="194"/>
      <c r="BD77" s="194"/>
      <c r="BE77" s="194"/>
      <c r="BF77" s="194"/>
      <c r="BG77" s="194"/>
      <c r="BH77" s="194"/>
    </row>
    <row r="78" spans="1:60" outlineLevel="3" x14ac:dyDescent="0.2">
      <c r="A78" s="211">
        <v>25</v>
      </c>
      <c r="B78" s="198" t="s">
        <v>223</v>
      </c>
      <c r="C78" s="234" t="s">
        <v>224</v>
      </c>
      <c r="D78" s="201" t="s">
        <v>95</v>
      </c>
      <c r="E78" s="204">
        <v>15</v>
      </c>
      <c r="F78" s="206"/>
      <c r="G78" s="207">
        <f t="shared" si="4"/>
        <v>0</v>
      </c>
      <c r="H78" s="214" t="s">
        <v>66</v>
      </c>
      <c r="I78" s="209"/>
      <c r="J78" s="209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>
        <f t="shared" si="5"/>
        <v>0</v>
      </c>
      <c r="AE78" s="194"/>
      <c r="AF78" s="194"/>
      <c r="AG78" s="194"/>
      <c r="AH78" s="194"/>
      <c r="AI78" s="194"/>
      <c r="AJ78" s="194"/>
      <c r="AK78" s="194"/>
      <c r="AL78" s="194"/>
      <c r="AM78" s="194"/>
      <c r="AN78" s="194"/>
      <c r="AO78" s="194"/>
      <c r="AP78" s="194"/>
      <c r="AQ78" s="194"/>
      <c r="AR78" s="194"/>
      <c r="AS78" s="194"/>
      <c r="AT78" s="194"/>
      <c r="AU78" s="194"/>
      <c r="AV78" s="194"/>
      <c r="AW78" s="194"/>
      <c r="AX78" s="194"/>
      <c r="AY78" s="194"/>
      <c r="AZ78" s="194"/>
      <c r="BA78" s="194"/>
      <c r="BB78" s="194"/>
      <c r="BC78" s="194"/>
      <c r="BD78" s="194"/>
      <c r="BE78" s="194"/>
      <c r="BF78" s="194"/>
      <c r="BG78" s="194"/>
      <c r="BH78" s="194"/>
    </row>
    <row r="79" spans="1:60" outlineLevel="3" x14ac:dyDescent="0.2">
      <c r="A79" s="211">
        <v>26</v>
      </c>
      <c r="B79" s="198" t="s">
        <v>225</v>
      </c>
      <c r="C79" s="234" t="s">
        <v>226</v>
      </c>
      <c r="D79" s="201" t="s">
        <v>95</v>
      </c>
      <c r="E79" s="204">
        <v>15</v>
      </c>
      <c r="F79" s="206"/>
      <c r="G79" s="207">
        <f t="shared" si="4"/>
        <v>0</v>
      </c>
      <c r="H79" s="214" t="s">
        <v>66</v>
      </c>
      <c r="I79" s="209"/>
      <c r="J79" s="209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4"/>
      <c r="Y79" s="194"/>
      <c r="Z79" s="194"/>
      <c r="AA79" s="194"/>
      <c r="AB79" s="194"/>
      <c r="AC79" s="194"/>
      <c r="AD79" s="194">
        <f t="shared" si="5"/>
        <v>0</v>
      </c>
      <c r="AE79" s="194"/>
      <c r="AF79" s="194"/>
      <c r="AG79" s="194"/>
      <c r="AH79" s="194"/>
      <c r="AI79" s="194"/>
      <c r="AJ79" s="194"/>
      <c r="AK79" s="194"/>
      <c r="AL79" s="194"/>
      <c r="AM79" s="194"/>
      <c r="AN79" s="194"/>
      <c r="AO79" s="194"/>
      <c r="AP79" s="194"/>
      <c r="AQ79" s="194"/>
      <c r="AR79" s="194"/>
      <c r="AS79" s="194"/>
      <c r="AT79" s="194"/>
      <c r="AU79" s="194"/>
      <c r="AV79" s="194"/>
      <c r="AW79" s="194"/>
      <c r="AX79" s="194"/>
      <c r="AY79" s="194"/>
      <c r="AZ79" s="194"/>
      <c r="BA79" s="194"/>
      <c r="BB79" s="194"/>
      <c r="BC79" s="194"/>
      <c r="BD79" s="194"/>
      <c r="BE79" s="194"/>
      <c r="BF79" s="194"/>
      <c r="BG79" s="194"/>
      <c r="BH79" s="194"/>
    </row>
    <row r="80" spans="1:60" outlineLevel="3" x14ac:dyDescent="0.2">
      <c r="A80" s="211">
        <v>29</v>
      </c>
      <c r="B80" s="198" t="s">
        <v>227</v>
      </c>
      <c r="C80" s="234" t="s">
        <v>228</v>
      </c>
      <c r="D80" s="201" t="s">
        <v>95</v>
      </c>
      <c r="E80" s="204">
        <v>12</v>
      </c>
      <c r="F80" s="206"/>
      <c r="G80" s="207">
        <f t="shared" si="4"/>
        <v>0</v>
      </c>
      <c r="H80" s="214" t="s">
        <v>66</v>
      </c>
      <c r="I80" s="209"/>
      <c r="J80" s="209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>
        <f t="shared" si="5"/>
        <v>0</v>
      </c>
      <c r="AE80" s="194"/>
      <c r="AF80" s="194"/>
      <c r="AG80" s="194"/>
      <c r="AH80" s="194"/>
      <c r="AI80" s="194"/>
      <c r="AJ80" s="194"/>
      <c r="AK80" s="194"/>
      <c r="AL80" s="194"/>
      <c r="AM80" s="194"/>
      <c r="AN80" s="194"/>
      <c r="AO80" s="194"/>
      <c r="AP80" s="194"/>
      <c r="AQ80" s="194"/>
      <c r="AR80" s="194"/>
      <c r="AS80" s="194"/>
      <c r="AT80" s="194"/>
      <c r="AU80" s="194"/>
      <c r="AV80" s="194"/>
      <c r="AW80" s="194"/>
      <c r="AX80" s="194"/>
      <c r="AY80" s="194"/>
      <c r="AZ80" s="194"/>
      <c r="BA80" s="194"/>
      <c r="BB80" s="194"/>
      <c r="BC80" s="194"/>
      <c r="BD80" s="194"/>
      <c r="BE80" s="194"/>
      <c r="BF80" s="194"/>
      <c r="BG80" s="194"/>
      <c r="BH80" s="194"/>
    </row>
    <row r="81" spans="1:60" outlineLevel="3" x14ac:dyDescent="0.2">
      <c r="A81" s="211">
        <v>30</v>
      </c>
      <c r="B81" s="198" t="s">
        <v>229</v>
      </c>
      <c r="C81" s="234" t="s">
        <v>230</v>
      </c>
      <c r="D81" s="201" t="s">
        <v>95</v>
      </c>
      <c r="E81" s="204">
        <v>5</v>
      </c>
      <c r="F81" s="206"/>
      <c r="G81" s="207">
        <f t="shared" si="4"/>
        <v>0</v>
      </c>
      <c r="H81" s="214" t="s">
        <v>66</v>
      </c>
      <c r="I81" s="209"/>
      <c r="J81" s="209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4"/>
      <c r="Y81" s="194"/>
      <c r="Z81" s="194"/>
      <c r="AA81" s="194"/>
      <c r="AB81" s="194"/>
      <c r="AC81" s="194"/>
      <c r="AD81" s="194">
        <f t="shared" si="5"/>
        <v>0</v>
      </c>
      <c r="AE81" s="194"/>
      <c r="AF81" s="194"/>
      <c r="AG81" s="194"/>
      <c r="AH81" s="194"/>
      <c r="AI81" s="194"/>
      <c r="AJ81" s="194"/>
      <c r="AK81" s="194"/>
      <c r="AL81" s="194"/>
      <c r="AM81" s="194"/>
      <c r="AN81" s="194"/>
      <c r="AO81" s="194"/>
      <c r="AP81" s="194"/>
      <c r="AQ81" s="194"/>
      <c r="AR81" s="194"/>
      <c r="AS81" s="194"/>
      <c r="AT81" s="194"/>
      <c r="AU81" s="194"/>
      <c r="AV81" s="194"/>
      <c r="AW81" s="194"/>
      <c r="AX81" s="194"/>
      <c r="AY81" s="194"/>
      <c r="AZ81" s="194"/>
      <c r="BA81" s="194"/>
      <c r="BB81" s="194"/>
      <c r="BC81" s="194"/>
      <c r="BD81" s="194"/>
      <c r="BE81" s="194"/>
      <c r="BF81" s="194"/>
      <c r="BG81" s="194"/>
      <c r="BH81" s="194"/>
    </row>
    <row r="82" spans="1:60" outlineLevel="3" x14ac:dyDescent="0.2">
      <c r="A82" s="211">
        <v>36</v>
      </c>
      <c r="B82" s="198" t="s">
        <v>231</v>
      </c>
      <c r="C82" s="234" t="s">
        <v>232</v>
      </c>
      <c r="D82" s="201" t="s">
        <v>233</v>
      </c>
      <c r="E82" s="204">
        <v>0.5</v>
      </c>
      <c r="F82" s="206"/>
      <c r="G82" s="207">
        <f t="shared" si="4"/>
        <v>0</v>
      </c>
      <c r="H82" s="214" t="s">
        <v>66</v>
      </c>
      <c r="I82" s="209"/>
      <c r="J82" s="209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>
        <f t="shared" si="5"/>
        <v>0</v>
      </c>
      <c r="AE82" s="194"/>
      <c r="AF82" s="194"/>
      <c r="AG82" s="194"/>
      <c r="AH82" s="194"/>
      <c r="AI82" s="194"/>
      <c r="AJ82" s="194"/>
      <c r="AK82" s="194"/>
      <c r="AL82" s="194"/>
      <c r="AM82" s="194"/>
      <c r="AN82" s="194"/>
      <c r="AO82" s="194"/>
      <c r="AP82" s="194"/>
      <c r="AQ82" s="194"/>
      <c r="AR82" s="194"/>
      <c r="AS82" s="194"/>
      <c r="AT82" s="194"/>
      <c r="AU82" s="194"/>
      <c r="AV82" s="194"/>
      <c r="AW82" s="194"/>
      <c r="AX82" s="194"/>
      <c r="AY82" s="194"/>
      <c r="AZ82" s="194"/>
      <c r="BA82" s="194"/>
      <c r="BB82" s="194"/>
      <c r="BC82" s="194"/>
      <c r="BD82" s="194"/>
      <c r="BE82" s="194"/>
      <c r="BF82" s="194"/>
      <c r="BG82" s="194"/>
      <c r="BH82" s="194"/>
    </row>
    <row r="83" spans="1:60" outlineLevel="3" x14ac:dyDescent="0.2">
      <c r="A83" s="211">
        <v>37</v>
      </c>
      <c r="B83" s="198" t="s">
        <v>234</v>
      </c>
      <c r="C83" s="234" t="s">
        <v>235</v>
      </c>
      <c r="D83" s="201" t="s">
        <v>95</v>
      </c>
      <c r="E83" s="204">
        <v>5</v>
      </c>
      <c r="F83" s="206"/>
      <c r="G83" s="207">
        <f t="shared" si="4"/>
        <v>0</v>
      </c>
      <c r="H83" s="214" t="s">
        <v>66</v>
      </c>
      <c r="I83" s="209"/>
      <c r="J83" s="209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4"/>
      <c r="Y83" s="194"/>
      <c r="Z83" s="194"/>
      <c r="AA83" s="194"/>
      <c r="AB83" s="194"/>
      <c r="AC83" s="194"/>
      <c r="AD83" s="194">
        <f t="shared" si="5"/>
        <v>0</v>
      </c>
      <c r="AE83" s="194"/>
      <c r="AF83" s="194"/>
      <c r="AG83" s="194"/>
      <c r="AH83" s="194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4"/>
      <c r="AZ83" s="194"/>
      <c r="BA83" s="194"/>
      <c r="BB83" s="194"/>
      <c r="BC83" s="194"/>
      <c r="BD83" s="194"/>
      <c r="BE83" s="194"/>
      <c r="BF83" s="194"/>
      <c r="BG83" s="194"/>
      <c r="BH83" s="194"/>
    </row>
    <row r="84" spans="1:60" outlineLevel="3" x14ac:dyDescent="0.2">
      <c r="A84" s="211">
        <v>39</v>
      </c>
      <c r="B84" s="198" t="s">
        <v>236</v>
      </c>
      <c r="C84" s="234" t="s">
        <v>237</v>
      </c>
      <c r="D84" s="201" t="s">
        <v>83</v>
      </c>
      <c r="E84" s="204">
        <v>2</v>
      </c>
      <c r="F84" s="206"/>
      <c r="G84" s="207">
        <f t="shared" si="4"/>
        <v>0</v>
      </c>
      <c r="H84" s="214" t="s">
        <v>66</v>
      </c>
      <c r="I84" s="209"/>
      <c r="J84" s="209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>
        <f t="shared" si="5"/>
        <v>0</v>
      </c>
      <c r="AE84" s="194"/>
      <c r="AF84" s="194"/>
      <c r="AG84" s="194"/>
      <c r="AH84" s="194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4"/>
      <c r="AZ84" s="194"/>
      <c r="BA84" s="194"/>
      <c r="BB84" s="194"/>
      <c r="BC84" s="194"/>
      <c r="BD84" s="194"/>
      <c r="BE84" s="194"/>
      <c r="BF84" s="194"/>
      <c r="BG84" s="194"/>
      <c r="BH84" s="194"/>
    </row>
    <row r="85" spans="1:60" outlineLevel="3" x14ac:dyDescent="0.2">
      <c r="A85" s="211">
        <v>40</v>
      </c>
      <c r="B85" s="198" t="s">
        <v>238</v>
      </c>
      <c r="C85" s="234" t="s">
        <v>239</v>
      </c>
      <c r="D85" s="201" t="s">
        <v>83</v>
      </c>
      <c r="E85" s="204">
        <v>5</v>
      </c>
      <c r="F85" s="206"/>
      <c r="G85" s="207">
        <f t="shared" si="4"/>
        <v>0</v>
      </c>
      <c r="H85" s="214" t="s">
        <v>66</v>
      </c>
      <c r="I85" s="209"/>
      <c r="J85" s="209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>
        <f t="shared" si="5"/>
        <v>0</v>
      </c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4"/>
      <c r="AZ85" s="194"/>
      <c r="BA85" s="194"/>
      <c r="BB85" s="194"/>
      <c r="BC85" s="194"/>
      <c r="BD85" s="194"/>
      <c r="BE85" s="194"/>
      <c r="BF85" s="194"/>
      <c r="BG85" s="194"/>
      <c r="BH85" s="194"/>
    </row>
    <row r="86" spans="1:60" outlineLevel="3" x14ac:dyDescent="0.2">
      <c r="A86" s="211">
        <v>41</v>
      </c>
      <c r="B86" s="198" t="s">
        <v>240</v>
      </c>
      <c r="C86" s="234" t="s">
        <v>241</v>
      </c>
      <c r="D86" s="201" t="s">
        <v>83</v>
      </c>
      <c r="E86" s="204">
        <v>1</v>
      </c>
      <c r="F86" s="206"/>
      <c r="G86" s="207">
        <f t="shared" si="4"/>
        <v>0</v>
      </c>
      <c r="H86" s="214" t="s">
        <v>66</v>
      </c>
      <c r="I86" s="209"/>
      <c r="J86" s="209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>
        <f t="shared" si="5"/>
        <v>0</v>
      </c>
      <c r="AE86" s="194"/>
      <c r="AF86" s="194"/>
      <c r="AG86" s="194"/>
      <c r="AH86" s="194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4"/>
      <c r="AZ86" s="194"/>
      <c r="BA86" s="194"/>
      <c r="BB86" s="194"/>
      <c r="BC86" s="194"/>
      <c r="BD86" s="194"/>
      <c r="BE86" s="194"/>
      <c r="BF86" s="194"/>
      <c r="BG86" s="194"/>
      <c r="BH86" s="194"/>
    </row>
    <row r="87" spans="1:60" outlineLevel="3" x14ac:dyDescent="0.2">
      <c r="A87" s="211">
        <v>42</v>
      </c>
      <c r="B87" s="198" t="s">
        <v>242</v>
      </c>
      <c r="C87" s="234" t="s">
        <v>243</v>
      </c>
      <c r="D87" s="201" t="s">
        <v>83</v>
      </c>
      <c r="E87" s="204">
        <v>2</v>
      </c>
      <c r="F87" s="206"/>
      <c r="G87" s="207">
        <f t="shared" si="4"/>
        <v>0</v>
      </c>
      <c r="H87" s="214" t="s">
        <v>66</v>
      </c>
      <c r="I87" s="209"/>
      <c r="J87" s="209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>
        <f t="shared" si="5"/>
        <v>0</v>
      </c>
      <c r="AE87" s="194"/>
      <c r="AF87" s="194"/>
      <c r="AG87" s="194"/>
      <c r="AH87" s="194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4"/>
      <c r="AZ87" s="194"/>
      <c r="BA87" s="194"/>
      <c r="BB87" s="194"/>
      <c r="BC87" s="194"/>
      <c r="BD87" s="194"/>
      <c r="BE87" s="194"/>
      <c r="BF87" s="194"/>
      <c r="BG87" s="194"/>
      <c r="BH87" s="194"/>
    </row>
    <row r="88" spans="1:60" outlineLevel="3" x14ac:dyDescent="0.2">
      <c r="A88" s="211">
        <v>43</v>
      </c>
      <c r="B88" s="198" t="s">
        <v>244</v>
      </c>
      <c r="C88" s="234" t="s">
        <v>245</v>
      </c>
      <c r="D88" s="201" t="s">
        <v>196</v>
      </c>
      <c r="E88" s="204">
        <v>6</v>
      </c>
      <c r="F88" s="206"/>
      <c r="G88" s="207">
        <f t="shared" si="4"/>
        <v>0</v>
      </c>
      <c r="H88" s="214" t="s">
        <v>66</v>
      </c>
      <c r="I88" s="209"/>
      <c r="J88" s="209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>
        <f t="shared" si="5"/>
        <v>0</v>
      </c>
      <c r="AE88" s="194"/>
      <c r="AF88" s="194"/>
      <c r="AG88" s="194"/>
      <c r="AH88" s="194"/>
      <c r="AI88" s="194"/>
      <c r="AJ88" s="194"/>
      <c r="AK88" s="194"/>
      <c r="AL88" s="194"/>
      <c r="AM88" s="194"/>
      <c r="AN88" s="194"/>
      <c r="AO88" s="194"/>
      <c r="AP88" s="194"/>
      <c r="AQ88" s="194"/>
      <c r="AR88" s="194"/>
      <c r="AS88" s="194"/>
      <c r="AT88" s="194"/>
      <c r="AU88" s="194"/>
      <c r="AV88" s="194"/>
      <c r="AW88" s="194"/>
      <c r="AX88" s="194"/>
      <c r="AY88" s="194"/>
      <c r="AZ88" s="194"/>
      <c r="BA88" s="194"/>
      <c r="BB88" s="194"/>
      <c r="BC88" s="194"/>
      <c r="BD88" s="194"/>
      <c r="BE88" s="194"/>
      <c r="BF88" s="194"/>
      <c r="BG88" s="194"/>
      <c r="BH88" s="194"/>
    </row>
    <row r="89" spans="1:60" outlineLevel="3" x14ac:dyDescent="0.2">
      <c r="A89" s="211">
        <v>46</v>
      </c>
      <c r="B89" s="198" t="s">
        <v>246</v>
      </c>
      <c r="C89" s="234" t="s">
        <v>247</v>
      </c>
      <c r="D89" s="201" t="s">
        <v>83</v>
      </c>
      <c r="E89" s="204">
        <v>1</v>
      </c>
      <c r="F89" s="206"/>
      <c r="G89" s="207">
        <f t="shared" si="4"/>
        <v>0</v>
      </c>
      <c r="H89" s="214" t="s">
        <v>66</v>
      </c>
      <c r="I89" s="209"/>
      <c r="J89" s="209"/>
      <c r="K89" s="194"/>
      <c r="L89" s="194"/>
      <c r="M89" s="194"/>
      <c r="N89" s="194"/>
      <c r="O89" s="194"/>
      <c r="P89" s="194"/>
      <c r="Q89" s="194"/>
      <c r="R89" s="194"/>
      <c r="S89" s="194"/>
      <c r="T89" s="194"/>
      <c r="U89" s="194"/>
      <c r="V89" s="194"/>
      <c r="W89" s="194"/>
      <c r="X89" s="194"/>
      <c r="Y89" s="194"/>
      <c r="Z89" s="194"/>
      <c r="AA89" s="194"/>
      <c r="AB89" s="194"/>
      <c r="AC89" s="194"/>
      <c r="AD89" s="194">
        <f t="shared" si="5"/>
        <v>0</v>
      </c>
      <c r="AE89" s="194"/>
      <c r="AF89" s="194"/>
      <c r="AG89" s="194"/>
      <c r="AH89" s="194"/>
      <c r="AI89" s="194"/>
      <c r="AJ89" s="194"/>
      <c r="AK89" s="194"/>
      <c r="AL89" s="194"/>
      <c r="AM89" s="194"/>
      <c r="AN89" s="194"/>
      <c r="AO89" s="194"/>
      <c r="AP89" s="194"/>
      <c r="AQ89" s="194"/>
      <c r="AR89" s="194"/>
      <c r="AS89" s="194"/>
      <c r="AT89" s="194"/>
      <c r="AU89" s="194"/>
      <c r="AV89" s="194"/>
      <c r="AW89" s="194"/>
      <c r="AX89" s="194"/>
      <c r="AY89" s="194"/>
      <c r="AZ89" s="194"/>
      <c r="BA89" s="194"/>
      <c r="BB89" s="194"/>
      <c r="BC89" s="194"/>
      <c r="BD89" s="194"/>
      <c r="BE89" s="194"/>
      <c r="BF89" s="194"/>
      <c r="BG89" s="194"/>
      <c r="BH89" s="194"/>
    </row>
    <row r="90" spans="1:60" outlineLevel="3" x14ac:dyDescent="0.2">
      <c r="A90" s="211">
        <v>47</v>
      </c>
      <c r="B90" s="198" t="s">
        <v>248</v>
      </c>
      <c r="C90" s="234" t="s">
        <v>249</v>
      </c>
      <c r="D90" s="201" t="s">
        <v>83</v>
      </c>
      <c r="E90" s="204">
        <v>1</v>
      </c>
      <c r="F90" s="206"/>
      <c r="G90" s="207">
        <f t="shared" si="4"/>
        <v>0</v>
      </c>
      <c r="H90" s="214" t="s">
        <v>66</v>
      </c>
      <c r="I90" s="209"/>
      <c r="J90" s="209"/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>
        <f t="shared" si="5"/>
        <v>0</v>
      </c>
      <c r="AE90" s="194"/>
      <c r="AF90" s="194"/>
      <c r="AG90" s="194"/>
      <c r="AH90" s="194"/>
      <c r="AI90" s="194"/>
      <c r="AJ90" s="194"/>
      <c r="AK90" s="194"/>
      <c r="AL90" s="194"/>
      <c r="AM90" s="194"/>
      <c r="AN90" s="194"/>
      <c r="AO90" s="194"/>
      <c r="AP90" s="194"/>
      <c r="AQ90" s="194"/>
      <c r="AR90" s="194"/>
      <c r="AS90" s="194"/>
      <c r="AT90" s="194"/>
      <c r="AU90" s="194"/>
      <c r="AV90" s="194"/>
      <c r="AW90" s="194"/>
      <c r="AX90" s="194"/>
      <c r="AY90" s="194"/>
      <c r="AZ90" s="194"/>
      <c r="BA90" s="194"/>
      <c r="BB90" s="194"/>
      <c r="BC90" s="194"/>
      <c r="BD90" s="194"/>
      <c r="BE90" s="194"/>
      <c r="BF90" s="194"/>
      <c r="BG90" s="194"/>
      <c r="BH90" s="194"/>
    </row>
    <row r="91" spans="1:60" outlineLevel="3" x14ac:dyDescent="0.2">
      <c r="A91" s="211">
        <v>48</v>
      </c>
      <c r="B91" s="198" t="s">
        <v>250</v>
      </c>
      <c r="C91" s="234" t="s">
        <v>251</v>
      </c>
      <c r="D91" s="201" t="s">
        <v>83</v>
      </c>
      <c r="E91" s="204">
        <v>4</v>
      </c>
      <c r="F91" s="206"/>
      <c r="G91" s="207">
        <f t="shared" ref="G91:G122" si="6">E91*F91</f>
        <v>0</v>
      </c>
      <c r="H91" s="214" t="s">
        <v>66</v>
      </c>
      <c r="I91" s="209"/>
      <c r="J91" s="209"/>
      <c r="K91" s="194"/>
      <c r="L91" s="194"/>
      <c r="M91" s="194"/>
      <c r="N91" s="194"/>
      <c r="O91" s="194"/>
      <c r="P91" s="194"/>
      <c r="Q91" s="194"/>
      <c r="R91" s="194"/>
      <c r="S91" s="194"/>
      <c r="T91" s="194"/>
      <c r="U91" s="194"/>
      <c r="V91" s="194"/>
      <c r="W91" s="194"/>
      <c r="X91" s="194"/>
      <c r="Y91" s="194"/>
      <c r="Z91" s="194"/>
      <c r="AA91" s="194"/>
      <c r="AB91" s="194"/>
      <c r="AC91" s="194"/>
      <c r="AD91" s="194">
        <f t="shared" ref="AD91:AD122" si="7">G91</f>
        <v>0</v>
      </c>
      <c r="AE91" s="194"/>
      <c r="AF91" s="194"/>
      <c r="AG91" s="194"/>
      <c r="AH91" s="194"/>
      <c r="AI91" s="194"/>
      <c r="AJ91" s="194"/>
      <c r="AK91" s="194"/>
      <c r="AL91" s="194"/>
      <c r="AM91" s="194"/>
      <c r="AN91" s="194"/>
      <c r="AO91" s="194"/>
      <c r="AP91" s="194"/>
      <c r="AQ91" s="194"/>
      <c r="AR91" s="194"/>
      <c r="AS91" s="194"/>
      <c r="AT91" s="194"/>
      <c r="AU91" s="194"/>
      <c r="AV91" s="194"/>
      <c r="AW91" s="194"/>
      <c r="AX91" s="194"/>
      <c r="AY91" s="194"/>
      <c r="AZ91" s="194"/>
      <c r="BA91" s="194"/>
      <c r="BB91" s="194"/>
      <c r="BC91" s="194"/>
      <c r="BD91" s="194"/>
      <c r="BE91" s="194"/>
      <c r="BF91" s="194"/>
      <c r="BG91" s="194"/>
      <c r="BH91" s="194"/>
    </row>
    <row r="92" spans="1:60" outlineLevel="3" x14ac:dyDescent="0.2">
      <c r="A92" s="211">
        <v>49</v>
      </c>
      <c r="B92" s="198" t="s">
        <v>252</v>
      </c>
      <c r="C92" s="234" t="s">
        <v>253</v>
      </c>
      <c r="D92" s="201" t="s">
        <v>83</v>
      </c>
      <c r="E92" s="204">
        <v>3</v>
      </c>
      <c r="F92" s="206"/>
      <c r="G92" s="207">
        <f t="shared" si="6"/>
        <v>0</v>
      </c>
      <c r="H92" s="214" t="s">
        <v>66</v>
      </c>
      <c r="I92" s="209"/>
      <c r="J92" s="209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>
        <f t="shared" si="7"/>
        <v>0</v>
      </c>
      <c r="AE92" s="194"/>
      <c r="AF92" s="194"/>
      <c r="AG92" s="194"/>
      <c r="AH92" s="194"/>
      <c r="AI92" s="194"/>
      <c r="AJ92" s="194"/>
      <c r="AK92" s="194"/>
      <c r="AL92" s="194"/>
      <c r="AM92" s="194"/>
      <c r="AN92" s="194"/>
      <c r="AO92" s="194"/>
      <c r="AP92" s="194"/>
      <c r="AQ92" s="194"/>
      <c r="AR92" s="194"/>
      <c r="AS92" s="194"/>
      <c r="AT92" s="194"/>
      <c r="AU92" s="194"/>
      <c r="AV92" s="194"/>
      <c r="AW92" s="194"/>
      <c r="AX92" s="194"/>
      <c r="AY92" s="194"/>
      <c r="AZ92" s="194"/>
      <c r="BA92" s="194"/>
      <c r="BB92" s="194"/>
      <c r="BC92" s="194"/>
      <c r="BD92" s="194"/>
      <c r="BE92" s="194"/>
      <c r="BF92" s="194"/>
      <c r="BG92" s="194"/>
      <c r="BH92" s="194"/>
    </row>
    <row r="93" spans="1:60" outlineLevel="3" x14ac:dyDescent="0.2">
      <c r="A93" s="211">
        <v>50</v>
      </c>
      <c r="B93" s="198" t="s">
        <v>254</v>
      </c>
      <c r="C93" s="234" t="s">
        <v>255</v>
      </c>
      <c r="D93" s="201" t="s">
        <v>83</v>
      </c>
      <c r="E93" s="204">
        <v>2</v>
      </c>
      <c r="F93" s="206"/>
      <c r="G93" s="207">
        <f t="shared" si="6"/>
        <v>0</v>
      </c>
      <c r="H93" s="214" t="s">
        <v>66</v>
      </c>
      <c r="I93" s="209"/>
      <c r="J93" s="209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4"/>
      <c r="Y93" s="194"/>
      <c r="Z93" s="194"/>
      <c r="AA93" s="194"/>
      <c r="AB93" s="194"/>
      <c r="AC93" s="194"/>
      <c r="AD93" s="194">
        <f t="shared" si="7"/>
        <v>0</v>
      </c>
      <c r="AE93" s="194"/>
      <c r="AF93" s="194"/>
      <c r="AG93" s="194"/>
      <c r="AH93" s="194"/>
      <c r="AI93" s="194"/>
      <c r="AJ93" s="194"/>
      <c r="AK93" s="194"/>
      <c r="AL93" s="194"/>
      <c r="AM93" s="194"/>
      <c r="AN93" s="194"/>
      <c r="AO93" s="194"/>
      <c r="AP93" s="194"/>
      <c r="AQ93" s="194"/>
      <c r="AR93" s="194"/>
      <c r="AS93" s="194"/>
      <c r="AT93" s="194"/>
      <c r="AU93" s="194"/>
      <c r="AV93" s="194"/>
      <c r="AW93" s="194"/>
      <c r="AX93" s="194"/>
      <c r="AY93" s="194"/>
      <c r="AZ93" s="194"/>
      <c r="BA93" s="194"/>
      <c r="BB93" s="194"/>
      <c r="BC93" s="194"/>
      <c r="BD93" s="194"/>
      <c r="BE93" s="194"/>
      <c r="BF93" s="194"/>
      <c r="BG93" s="194"/>
      <c r="BH93" s="194"/>
    </row>
    <row r="94" spans="1:60" outlineLevel="3" x14ac:dyDescent="0.2">
      <c r="A94" s="211">
        <v>52</v>
      </c>
      <c r="B94" s="198" t="s">
        <v>256</v>
      </c>
      <c r="C94" s="234" t="s">
        <v>257</v>
      </c>
      <c r="D94" s="201" t="s">
        <v>83</v>
      </c>
      <c r="E94" s="204">
        <v>1</v>
      </c>
      <c r="F94" s="206"/>
      <c r="G94" s="207">
        <f t="shared" si="6"/>
        <v>0</v>
      </c>
      <c r="H94" s="214" t="s">
        <v>66</v>
      </c>
      <c r="I94" s="209"/>
      <c r="J94" s="209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>
        <f t="shared" si="7"/>
        <v>0</v>
      </c>
      <c r="AE94" s="194"/>
      <c r="AF94" s="194"/>
      <c r="AG94" s="194"/>
      <c r="AH94" s="194"/>
      <c r="AI94" s="194"/>
      <c r="AJ94" s="194"/>
      <c r="AK94" s="194"/>
      <c r="AL94" s="194"/>
      <c r="AM94" s="194"/>
      <c r="AN94" s="194"/>
      <c r="AO94" s="194"/>
      <c r="AP94" s="194"/>
      <c r="AQ94" s="194"/>
      <c r="AR94" s="194"/>
      <c r="AS94" s="194"/>
      <c r="AT94" s="194"/>
      <c r="AU94" s="194"/>
      <c r="AV94" s="194"/>
      <c r="AW94" s="194"/>
      <c r="AX94" s="194"/>
      <c r="AY94" s="194"/>
      <c r="AZ94" s="194"/>
      <c r="BA94" s="194"/>
      <c r="BB94" s="194"/>
      <c r="BC94" s="194"/>
      <c r="BD94" s="194"/>
      <c r="BE94" s="194"/>
      <c r="BF94" s="194"/>
      <c r="BG94" s="194"/>
      <c r="BH94" s="194"/>
    </row>
    <row r="95" spans="1:60" outlineLevel="3" x14ac:dyDescent="0.2">
      <c r="A95" s="211">
        <v>53</v>
      </c>
      <c r="B95" s="198" t="s">
        <v>258</v>
      </c>
      <c r="C95" s="234" t="s">
        <v>259</v>
      </c>
      <c r="D95" s="201" t="s">
        <v>83</v>
      </c>
      <c r="E95" s="204">
        <v>1</v>
      </c>
      <c r="F95" s="206"/>
      <c r="G95" s="207">
        <f t="shared" si="6"/>
        <v>0</v>
      </c>
      <c r="H95" s="214" t="s">
        <v>66</v>
      </c>
      <c r="I95" s="209"/>
      <c r="J95" s="209"/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>
        <f t="shared" si="7"/>
        <v>0</v>
      </c>
      <c r="AE95" s="194"/>
      <c r="AF95" s="194"/>
      <c r="AG95" s="194"/>
      <c r="AH95" s="194"/>
      <c r="AI95" s="194"/>
      <c r="AJ95" s="194"/>
      <c r="AK95" s="194"/>
      <c r="AL95" s="194"/>
      <c r="AM95" s="194"/>
      <c r="AN95" s="194"/>
      <c r="AO95" s="194"/>
      <c r="AP95" s="194"/>
      <c r="AQ95" s="194"/>
      <c r="AR95" s="194"/>
      <c r="AS95" s="194"/>
      <c r="AT95" s="194"/>
      <c r="AU95" s="194"/>
      <c r="AV95" s="194"/>
      <c r="AW95" s="194"/>
      <c r="AX95" s="194"/>
      <c r="AY95" s="194"/>
      <c r="AZ95" s="194"/>
      <c r="BA95" s="194"/>
      <c r="BB95" s="194"/>
      <c r="BC95" s="194"/>
      <c r="BD95" s="194"/>
      <c r="BE95" s="194"/>
      <c r="BF95" s="194"/>
      <c r="BG95" s="194"/>
      <c r="BH95" s="194"/>
    </row>
    <row r="96" spans="1:60" outlineLevel="3" x14ac:dyDescent="0.2">
      <c r="A96" s="211">
        <v>55</v>
      </c>
      <c r="B96" s="198" t="s">
        <v>260</v>
      </c>
      <c r="C96" s="234" t="s">
        <v>261</v>
      </c>
      <c r="D96" s="201" t="s">
        <v>83</v>
      </c>
      <c r="E96" s="204">
        <v>2</v>
      </c>
      <c r="F96" s="206"/>
      <c r="G96" s="207">
        <f t="shared" si="6"/>
        <v>0</v>
      </c>
      <c r="H96" s="214" t="s">
        <v>66</v>
      </c>
      <c r="I96" s="209"/>
      <c r="J96" s="209"/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>
        <f t="shared" si="7"/>
        <v>0</v>
      </c>
      <c r="AE96" s="194"/>
      <c r="AF96" s="194"/>
      <c r="AG96" s="194"/>
      <c r="AH96" s="194"/>
      <c r="AI96" s="194"/>
      <c r="AJ96" s="194"/>
      <c r="AK96" s="194"/>
      <c r="AL96" s="194"/>
      <c r="AM96" s="194"/>
      <c r="AN96" s="194"/>
      <c r="AO96" s="194"/>
      <c r="AP96" s="194"/>
      <c r="AQ96" s="194"/>
      <c r="AR96" s="194"/>
      <c r="AS96" s="194"/>
      <c r="AT96" s="194"/>
      <c r="AU96" s="194"/>
      <c r="AV96" s="194"/>
      <c r="AW96" s="194"/>
      <c r="AX96" s="194"/>
      <c r="AY96" s="194"/>
      <c r="AZ96" s="194"/>
      <c r="BA96" s="194"/>
      <c r="BB96" s="194"/>
      <c r="BC96" s="194"/>
      <c r="BD96" s="194"/>
      <c r="BE96" s="194"/>
      <c r="BF96" s="194"/>
      <c r="BG96" s="194"/>
      <c r="BH96" s="194"/>
    </row>
    <row r="97" spans="1:60" outlineLevel="3" x14ac:dyDescent="0.2">
      <c r="A97" s="211">
        <v>56</v>
      </c>
      <c r="B97" s="198" t="s">
        <v>262</v>
      </c>
      <c r="C97" s="234" t="s">
        <v>263</v>
      </c>
      <c r="D97" s="201" t="s">
        <v>83</v>
      </c>
      <c r="E97" s="204">
        <v>5</v>
      </c>
      <c r="F97" s="206"/>
      <c r="G97" s="207">
        <f t="shared" si="6"/>
        <v>0</v>
      </c>
      <c r="H97" s="214" t="s">
        <v>66</v>
      </c>
      <c r="I97" s="209"/>
      <c r="J97" s="209"/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>
        <f t="shared" si="7"/>
        <v>0</v>
      </c>
      <c r="AE97" s="194"/>
      <c r="AF97" s="194"/>
      <c r="AG97" s="194"/>
      <c r="AH97" s="194"/>
      <c r="AI97" s="194"/>
      <c r="AJ97" s="194"/>
      <c r="AK97" s="194"/>
      <c r="AL97" s="194"/>
      <c r="AM97" s="194"/>
      <c r="AN97" s="194"/>
      <c r="AO97" s="194"/>
      <c r="AP97" s="194"/>
      <c r="AQ97" s="194"/>
      <c r="AR97" s="194"/>
      <c r="AS97" s="194"/>
      <c r="AT97" s="194"/>
      <c r="AU97" s="194"/>
      <c r="AV97" s="194"/>
      <c r="AW97" s="194"/>
      <c r="AX97" s="194"/>
      <c r="AY97" s="194"/>
      <c r="AZ97" s="194"/>
      <c r="BA97" s="194"/>
      <c r="BB97" s="194"/>
      <c r="BC97" s="194"/>
      <c r="BD97" s="194"/>
      <c r="BE97" s="194"/>
      <c r="BF97" s="194"/>
      <c r="BG97" s="194"/>
      <c r="BH97" s="194"/>
    </row>
    <row r="98" spans="1:60" outlineLevel="3" x14ac:dyDescent="0.2">
      <c r="A98" s="211">
        <v>57</v>
      </c>
      <c r="B98" s="198" t="s">
        <v>264</v>
      </c>
      <c r="C98" s="234" t="s">
        <v>265</v>
      </c>
      <c r="D98" s="201" t="s">
        <v>83</v>
      </c>
      <c r="E98" s="204">
        <v>1</v>
      </c>
      <c r="F98" s="206"/>
      <c r="G98" s="207">
        <f t="shared" si="6"/>
        <v>0</v>
      </c>
      <c r="H98" s="214" t="s">
        <v>66</v>
      </c>
      <c r="I98" s="209"/>
      <c r="J98" s="209"/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>
        <f t="shared" si="7"/>
        <v>0</v>
      </c>
      <c r="AE98" s="194"/>
      <c r="AF98" s="194"/>
      <c r="AG98" s="194"/>
      <c r="AH98" s="194"/>
      <c r="AI98" s="194"/>
      <c r="AJ98" s="194"/>
      <c r="AK98" s="194"/>
      <c r="AL98" s="194"/>
      <c r="AM98" s="194"/>
      <c r="AN98" s="194"/>
      <c r="AO98" s="194"/>
      <c r="AP98" s="194"/>
      <c r="AQ98" s="194"/>
      <c r="AR98" s="194"/>
      <c r="AS98" s="194"/>
      <c r="AT98" s="194"/>
      <c r="AU98" s="194"/>
      <c r="AV98" s="194"/>
      <c r="AW98" s="194"/>
      <c r="AX98" s="194"/>
      <c r="AY98" s="194"/>
      <c r="AZ98" s="194"/>
      <c r="BA98" s="194"/>
      <c r="BB98" s="194"/>
      <c r="BC98" s="194"/>
      <c r="BD98" s="194"/>
      <c r="BE98" s="194"/>
      <c r="BF98" s="194"/>
      <c r="BG98" s="194"/>
      <c r="BH98" s="194"/>
    </row>
    <row r="99" spans="1:60" outlineLevel="3" x14ac:dyDescent="0.2">
      <c r="A99" s="211">
        <v>59</v>
      </c>
      <c r="B99" s="198" t="s">
        <v>266</v>
      </c>
      <c r="C99" s="234" t="s">
        <v>267</v>
      </c>
      <c r="D99" s="201" t="s">
        <v>83</v>
      </c>
      <c r="E99" s="204">
        <v>13</v>
      </c>
      <c r="F99" s="206"/>
      <c r="G99" s="207">
        <f t="shared" si="6"/>
        <v>0</v>
      </c>
      <c r="H99" s="214" t="s">
        <v>66</v>
      </c>
      <c r="I99" s="209"/>
      <c r="J99" s="209"/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194"/>
      <c r="AD99" s="194">
        <f t="shared" si="7"/>
        <v>0</v>
      </c>
      <c r="AE99" s="194"/>
      <c r="AF99" s="194"/>
      <c r="AG99" s="194"/>
      <c r="AH99" s="194"/>
      <c r="AI99" s="194"/>
      <c r="AJ99" s="194"/>
      <c r="AK99" s="194"/>
      <c r="AL99" s="194"/>
      <c r="AM99" s="194"/>
      <c r="AN99" s="194"/>
      <c r="AO99" s="194"/>
      <c r="AP99" s="194"/>
      <c r="AQ99" s="194"/>
      <c r="AR99" s="194"/>
      <c r="AS99" s="194"/>
      <c r="AT99" s="194"/>
      <c r="AU99" s="194"/>
      <c r="AV99" s="194"/>
      <c r="AW99" s="194"/>
      <c r="AX99" s="194"/>
      <c r="AY99" s="194"/>
      <c r="AZ99" s="194"/>
      <c r="BA99" s="194"/>
      <c r="BB99" s="194"/>
      <c r="BC99" s="194"/>
      <c r="BD99" s="194"/>
      <c r="BE99" s="194"/>
      <c r="BF99" s="194"/>
      <c r="BG99" s="194"/>
      <c r="BH99" s="194"/>
    </row>
    <row r="100" spans="1:60" outlineLevel="3" x14ac:dyDescent="0.2">
      <c r="A100" s="211">
        <v>60</v>
      </c>
      <c r="B100" s="198" t="s">
        <v>268</v>
      </c>
      <c r="C100" s="234" t="s">
        <v>269</v>
      </c>
      <c r="D100" s="201" t="s">
        <v>83</v>
      </c>
      <c r="E100" s="204">
        <v>6</v>
      </c>
      <c r="F100" s="206"/>
      <c r="G100" s="207">
        <f t="shared" si="6"/>
        <v>0</v>
      </c>
      <c r="H100" s="214" t="s">
        <v>66</v>
      </c>
      <c r="I100" s="209"/>
      <c r="J100" s="209"/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>
        <f t="shared" si="7"/>
        <v>0</v>
      </c>
      <c r="AE100" s="194"/>
      <c r="AF100" s="194"/>
      <c r="AG100" s="194"/>
      <c r="AH100" s="194"/>
      <c r="AI100" s="194"/>
      <c r="AJ100" s="194"/>
      <c r="AK100" s="194"/>
      <c r="AL100" s="194"/>
      <c r="AM100" s="194"/>
      <c r="AN100" s="194"/>
      <c r="AO100" s="194"/>
      <c r="AP100" s="194"/>
      <c r="AQ100" s="194"/>
      <c r="AR100" s="194"/>
      <c r="AS100" s="194"/>
      <c r="AT100" s="194"/>
      <c r="AU100" s="194"/>
      <c r="AV100" s="194"/>
      <c r="AW100" s="194"/>
      <c r="AX100" s="194"/>
      <c r="AY100" s="194"/>
      <c r="AZ100" s="194"/>
      <c r="BA100" s="194"/>
      <c r="BB100" s="194"/>
      <c r="BC100" s="194"/>
      <c r="BD100" s="194"/>
      <c r="BE100" s="194"/>
      <c r="BF100" s="194"/>
      <c r="BG100" s="194"/>
      <c r="BH100" s="194"/>
    </row>
    <row r="101" spans="1:60" outlineLevel="3" x14ac:dyDescent="0.2">
      <c r="A101" s="211">
        <v>61</v>
      </c>
      <c r="B101" s="198" t="s">
        <v>270</v>
      </c>
      <c r="C101" s="234" t="s">
        <v>271</v>
      </c>
      <c r="D101" s="201" t="s">
        <v>83</v>
      </c>
      <c r="E101" s="204">
        <v>10</v>
      </c>
      <c r="F101" s="206"/>
      <c r="G101" s="207">
        <f t="shared" si="6"/>
        <v>0</v>
      </c>
      <c r="H101" s="214" t="s">
        <v>66</v>
      </c>
      <c r="I101" s="209"/>
      <c r="J101" s="209"/>
      <c r="K101" s="194"/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4"/>
      <c r="X101" s="194"/>
      <c r="Y101" s="194"/>
      <c r="Z101" s="194"/>
      <c r="AA101" s="194"/>
      <c r="AB101" s="194"/>
      <c r="AC101" s="194"/>
      <c r="AD101" s="194">
        <f t="shared" si="7"/>
        <v>0</v>
      </c>
      <c r="AE101" s="194"/>
      <c r="AF101" s="194"/>
      <c r="AG101" s="194"/>
      <c r="AH101" s="194"/>
      <c r="AI101" s="194"/>
      <c r="AJ101" s="194"/>
      <c r="AK101" s="194"/>
      <c r="AL101" s="194"/>
      <c r="AM101" s="194"/>
      <c r="AN101" s="194"/>
      <c r="AO101" s="194"/>
      <c r="AP101" s="194"/>
      <c r="AQ101" s="194"/>
      <c r="AR101" s="194"/>
      <c r="AS101" s="194"/>
      <c r="AT101" s="194"/>
      <c r="AU101" s="194"/>
      <c r="AV101" s="194"/>
      <c r="AW101" s="194"/>
      <c r="AX101" s="194"/>
      <c r="AY101" s="194"/>
      <c r="AZ101" s="194"/>
      <c r="BA101" s="194"/>
      <c r="BB101" s="194"/>
      <c r="BC101" s="194"/>
      <c r="BD101" s="194"/>
      <c r="BE101" s="194"/>
      <c r="BF101" s="194"/>
      <c r="BG101" s="194"/>
      <c r="BH101" s="194"/>
    </row>
    <row r="102" spans="1:60" outlineLevel="3" x14ac:dyDescent="0.2">
      <c r="A102" s="211">
        <v>62</v>
      </c>
      <c r="B102" s="198" t="s">
        <v>272</v>
      </c>
      <c r="C102" s="234" t="s">
        <v>273</v>
      </c>
      <c r="D102" s="201" t="s">
        <v>83</v>
      </c>
      <c r="E102" s="204">
        <v>10</v>
      </c>
      <c r="F102" s="206"/>
      <c r="G102" s="207">
        <f t="shared" si="6"/>
        <v>0</v>
      </c>
      <c r="H102" s="214" t="s">
        <v>66</v>
      </c>
      <c r="I102" s="209"/>
      <c r="J102" s="209"/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>
        <f t="shared" si="7"/>
        <v>0</v>
      </c>
      <c r="AE102" s="194"/>
      <c r="AF102" s="194"/>
      <c r="AG102" s="194"/>
      <c r="AH102" s="194"/>
      <c r="AI102" s="194"/>
      <c r="AJ102" s="194"/>
      <c r="AK102" s="194"/>
      <c r="AL102" s="194"/>
      <c r="AM102" s="194"/>
      <c r="AN102" s="194"/>
      <c r="AO102" s="194"/>
      <c r="AP102" s="194"/>
      <c r="AQ102" s="194"/>
      <c r="AR102" s="194"/>
      <c r="AS102" s="194"/>
      <c r="AT102" s="194"/>
      <c r="AU102" s="194"/>
      <c r="AV102" s="194"/>
      <c r="AW102" s="194"/>
      <c r="AX102" s="194"/>
      <c r="AY102" s="194"/>
      <c r="AZ102" s="194"/>
      <c r="BA102" s="194"/>
      <c r="BB102" s="194"/>
      <c r="BC102" s="194"/>
      <c r="BD102" s="194"/>
      <c r="BE102" s="194"/>
      <c r="BF102" s="194"/>
      <c r="BG102" s="194"/>
      <c r="BH102" s="194"/>
    </row>
    <row r="103" spans="1:60" outlineLevel="3" x14ac:dyDescent="0.2">
      <c r="A103" s="211">
        <v>63</v>
      </c>
      <c r="B103" s="198" t="s">
        <v>274</v>
      </c>
      <c r="C103" s="234" t="s">
        <v>275</v>
      </c>
      <c r="D103" s="201" t="s">
        <v>83</v>
      </c>
      <c r="E103" s="204">
        <v>12</v>
      </c>
      <c r="F103" s="206"/>
      <c r="G103" s="207">
        <f t="shared" si="6"/>
        <v>0</v>
      </c>
      <c r="H103" s="214" t="s">
        <v>66</v>
      </c>
      <c r="I103" s="209"/>
      <c r="J103" s="209"/>
      <c r="K103" s="194"/>
      <c r="L103" s="194"/>
      <c r="M103" s="194"/>
      <c r="N103" s="194"/>
      <c r="O103" s="194"/>
      <c r="P103" s="194"/>
      <c r="Q103" s="194"/>
      <c r="R103" s="194"/>
      <c r="S103" s="194"/>
      <c r="T103" s="194"/>
      <c r="U103" s="194"/>
      <c r="V103" s="194"/>
      <c r="W103" s="194"/>
      <c r="X103" s="194"/>
      <c r="Y103" s="194"/>
      <c r="Z103" s="194"/>
      <c r="AA103" s="194"/>
      <c r="AB103" s="194"/>
      <c r="AC103" s="194"/>
      <c r="AD103" s="194">
        <f t="shared" si="7"/>
        <v>0</v>
      </c>
      <c r="AE103" s="194"/>
      <c r="AF103" s="194"/>
      <c r="AG103" s="194"/>
      <c r="AH103" s="194"/>
      <c r="AI103" s="194"/>
      <c r="AJ103" s="194"/>
      <c r="AK103" s="194"/>
      <c r="AL103" s="194"/>
      <c r="AM103" s="194"/>
      <c r="AN103" s="194"/>
      <c r="AO103" s="194"/>
      <c r="AP103" s="194"/>
      <c r="AQ103" s="194"/>
      <c r="AR103" s="194"/>
      <c r="AS103" s="194"/>
      <c r="AT103" s="194"/>
      <c r="AU103" s="194"/>
      <c r="AV103" s="194"/>
      <c r="AW103" s="194"/>
      <c r="AX103" s="194"/>
      <c r="AY103" s="194"/>
      <c r="AZ103" s="194"/>
      <c r="BA103" s="194"/>
      <c r="BB103" s="194"/>
      <c r="BC103" s="194"/>
      <c r="BD103" s="194"/>
      <c r="BE103" s="194"/>
      <c r="BF103" s="194"/>
      <c r="BG103" s="194"/>
      <c r="BH103" s="194"/>
    </row>
    <row r="104" spans="1:60" outlineLevel="3" x14ac:dyDescent="0.2">
      <c r="A104" s="211">
        <v>64</v>
      </c>
      <c r="B104" s="198" t="s">
        <v>276</v>
      </c>
      <c r="C104" s="234" t="s">
        <v>277</v>
      </c>
      <c r="D104" s="201" t="s">
        <v>83</v>
      </c>
      <c r="E104" s="204">
        <v>6</v>
      </c>
      <c r="F104" s="206"/>
      <c r="G104" s="207">
        <f t="shared" si="6"/>
        <v>0</v>
      </c>
      <c r="H104" s="214" t="s">
        <v>66</v>
      </c>
      <c r="I104" s="209"/>
      <c r="J104" s="209"/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>
        <f t="shared" si="7"/>
        <v>0</v>
      </c>
      <c r="AE104" s="194"/>
      <c r="AF104" s="194"/>
      <c r="AG104" s="194"/>
      <c r="AH104" s="194"/>
      <c r="AI104" s="194"/>
      <c r="AJ104" s="194"/>
      <c r="AK104" s="194"/>
      <c r="AL104" s="194"/>
      <c r="AM104" s="194"/>
      <c r="AN104" s="194"/>
      <c r="AO104" s="194"/>
      <c r="AP104" s="194"/>
      <c r="AQ104" s="194"/>
      <c r="AR104" s="194"/>
      <c r="AS104" s="194"/>
      <c r="AT104" s="194"/>
      <c r="AU104" s="194"/>
      <c r="AV104" s="194"/>
      <c r="AW104" s="194"/>
      <c r="AX104" s="194"/>
      <c r="AY104" s="194"/>
      <c r="AZ104" s="194"/>
      <c r="BA104" s="194"/>
      <c r="BB104" s="194"/>
      <c r="BC104" s="194"/>
      <c r="BD104" s="194"/>
      <c r="BE104" s="194"/>
      <c r="BF104" s="194"/>
      <c r="BG104" s="194"/>
      <c r="BH104" s="194"/>
    </row>
    <row r="105" spans="1:60" outlineLevel="3" x14ac:dyDescent="0.2">
      <c r="A105" s="211">
        <v>68</v>
      </c>
      <c r="B105" s="198" t="s">
        <v>278</v>
      </c>
      <c r="C105" s="234" t="s">
        <v>279</v>
      </c>
      <c r="D105" s="201" t="s">
        <v>83</v>
      </c>
      <c r="E105" s="204">
        <v>2</v>
      </c>
      <c r="F105" s="206"/>
      <c r="G105" s="207">
        <f t="shared" si="6"/>
        <v>0</v>
      </c>
      <c r="H105" s="214" t="s">
        <v>66</v>
      </c>
      <c r="I105" s="209"/>
      <c r="J105" s="209"/>
      <c r="K105" s="194"/>
      <c r="L105" s="194"/>
      <c r="M105" s="194"/>
      <c r="N105" s="194"/>
      <c r="O105" s="194"/>
      <c r="P105" s="194"/>
      <c r="Q105" s="194"/>
      <c r="R105" s="194"/>
      <c r="S105" s="194"/>
      <c r="T105" s="194"/>
      <c r="U105" s="194"/>
      <c r="V105" s="194"/>
      <c r="W105" s="194"/>
      <c r="X105" s="194"/>
      <c r="Y105" s="194"/>
      <c r="Z105" s="194"/>
      <c r="AA105" s="194"/>
      <c r="AB105" s="194"/>
      <c r="AC105" s="194"/>
      <c r="AD105" s="194">
        <f t="shared" si="7"/>
        <v>0</v>
      </c>
      <c r="AE105" s="194"/>
      <c r="AF105" s="194"/>
      <c r="AG105" s="194"/>
      <c r="AH105" s="194"/>
      <c r="AI105" s="194"/>
      <c r="AJ105" s="194"/>
      <c r="AK105" s="194"/>
      <c r="AL105" s="194"/>
      <c r="AM105" s="194"/>
      <c r="AN105" s="194"/>
      <c r="AO105" s="194"/>
      <c r="AP105" s="194"/>
      <c r="AQ105" s="194"/>
      <c r="AR105" s="194"/>
      <c r="AS105" s="194"/>
      <c r="AT105" s="194"/>
      <c r="AU105" s="194"/>
      <c r="AV105" s="194"/>
      <c r="AW105" s="194"/>
      <c r="AX105" s="194"/>
      <c r="AY105" s="194"/>
      <c r="AZ105" s="194"/>
      <c r="BA105" s="194"/>
      <c r="BB105" s="194"/>
      <c r="BC105" s="194"/>
      <c r="BD105" s="194"/>
      <c r="BE105" s="194"/>
      <c r="BF105" s="194"/>
      <c r="BG105" s="194"/>
      <c r="BH105" s="194"/>
    </row>
    <row r="106" spans="1:60" outlineLevel="3" x14ac:dyDescent="0.2">
      <c r="A106" s="211">
        <v>69</v>
      </c>
      <c r="B106" s="198" t="s">
        <v>280</v>
      </c>
      <c r="C106" s="234" t="s">
        <v>281</v>
      </c>
      <c r="D106" s="201" t="s">
        <v>83</v>
      </c>
      <c r="E106" s="204">
        <v>2</v>
      </c>
      <c r="F106" s="206"/>
      <c r="G106" s="207">
        <f t="shared" si="6"/>
        <v>0</v>
      </c>
      <c r="H106" s="214" t="s">
        <v>66</v>
      </c>
      <c r="I106" s="209"/>
      <c r="J106" s="209"/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>
        <f t="shared" si="7"/>
        <v>0</v>
      </c>
      <c r="AE106" s="194"/>
      <c r="AF106" s="194"/>
      <c r="AG106" s="194"/>
      <c r="AH106" s="194"/>
      <c r="AI106" s="194"/>
      <c r="AJ106" s="194"/>
      <c r="AK106" s="194"/>
      <c r="AL106" s="194"/>
      <c r="AM106" s="194"/>
      <c r="AN106" s="194"/>
      <c r="AO106" s="194"/>
      <c r="AP106" s="194"/>
      <c r="AQ106" s="194"/>
      <c r="AR106" s="194"/>
      <c r="AS106" s="194"/>
      <c r="AT106" s="194"/>
      <c r="AU106" s="194"/>
      <c r="AV106" s="194"/>
      <c r="AW106" s="194"/>
      <c r="AX106" s="194"/>
      <c r="AY106" s="194"/>
      <c r="AZ106" s="194"/>
      <c r="BA106" s="194"/>
      <c r="BB106" s="194"/>
      <c r="BC106" s="194"/>
      <c r="BD106" s="194"/>
      <c r="BE106" s="194"/>
      <c r="BF106" s="194"/>
      <c r="BG106" s="194"/>
      <c r="BH106" s="194"/>
    </row>
    <row r="107" spans="1:60" outlineLevel="3" x14ac:dyDescent="0.2">
      <c r="A107" s="211">
        <v>71</v>
      </c>
      <c r="B107" s="198" t="s">
        <v>282</v>
      </c>
      <c r="C107" s="234" t="s">
        <v>283</v>
      </c>
      <c r="D107" s="201" t="s">
        <v>83</v>
      </c>
      <c r="E107" s="204">
        <v>1</v>
      </c>
      <c r="F107" s="206"/>
      <c r="G107" s="207">
        <f t="shared" si="6"/>
        <v>0</v>
      </c>
      <c r="H107" s="214" t="s">
        <v>66</v>
      </c>
      <c r="I107" s="209"/>
      <c r="J107" s="209"/>
      <c r="K107" s="194"/>
      <c r="L107" s="194"/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4"/>
      <c r="X107" s="194"/>
      <c r="Y107" s="194"/>
      <c r="Z107" s="194"/>
      <c r="AA107" s="194"/>
      <c r="AB107" s="194"/>
      <c r="AC107" s="194"/>
      <c r="AD107" s="194">
        <f t="shared" si="7"/>
        <v>0</v>
      </c>
      <c r="AE107" s="194"/>
      <c r="AF107" s="194"/>
      <c r="AG107" s="194"/>
      <c r="AH107" s="194"/>
      <c r="AI107" s="194"/>
      <c r="AJ107" s="194"/>
      <c r="AK107" s="194"/>
      <c r="AL107" s="194"/>
      <c r="AM107" s="194"/>
      <c r="AN107" s="194"/>
      <c r="AO107" s="194"/>
      <c r="AP107" s="194"/>
      <c r="AQ107" s="194"/>
      <c r="AR107" s="194"/>
      <c r="AS107" s="194"/>
      <c r="AT107" s="194"/>
      <c r="AU107" s="194"/>
      <c r="AV107" s="194"/>
      <c r="AW107" s="194"/>
      <c r="AX107" s="194"/>
      <c r="AY107" s="194"/>
      <c r="AZ107" s="194"/>
      <c r="BA107" s="194"/>
      <c r="BB107" s="194"/>
      <c r="BC107" s="194"/>
      <c r="BD107" s="194"/>
      <c r="BE107" s="194"/>
      <c r="BF107" s="194"/>
      <c r="BG107" s="194"/>
      <c r="BH107" s="194"/>
    </row>
    <row r="108" spans="1:60" outlineLevel="3" x14ac:dyDescent="0.2">
      <c r="A108" s="211">
        <v>73</v>
      </c>
      <c r="B108" s="198" t="s">
        <v>284</v>
      </c>
      <c r="C108" s="234" t="s">
        <v>285</v>
      </c>
      <c r="D108" s="201" t="s">
        <v>83</v>
      </c>
      <c r="E108" s="204">
        <v>1</v>
      </c>
      <c r="F108" s="206"/>
      <c r="G108" s="207">
        <f t="shared" si="6"/>
        <v>0</v>
      </c>
      <c r="H108" s="214" t="s">
        <v>66</v>
      </c>
      <c r="I108" s="209"/>
      <c r="J108" s="209"/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>
        <f t="shared" si="7"/>
        <v>0</v>
      </c>
      <c r="AE108" s="194"/>
      <c r="AF108" s="194"/>
      <c r="AG108" s="194"/>
      <c r="AH108" s="194"/>
      <c r="AI108" s="194"/>
      <c r="AJ108" s="194"/>
      <c r="AK108" s="194"/>
      <c r="AL108" s="194"/>
      <c r="AM108" s="194"/>
      <c r="AN108" s="194"/>
      <c r="AO108" s="194"/>
      <c r="AP108" s="194"/>
      <c r="AQ108" s="194"/>
      <c r="AR108" s="194"/>
      <c r="AS108" s="194"/>
      <c r="AT108" s="194"/>
      <c r="AU108" s="194"/>
      <c r="AV108" s="194"/>
      <c r="AW108" s="194"/>
      <c r="AX108" s="194"/>
      <c r="AY108" s="194"/>
      <c r="AZ108" s="194"/>
      <c r="BA108" s="194"/>
      <c r="BB108" s="194"/>
      <c r="BC108" s="194"/>
      <c r="BD108" s="194"/>
      <c r="BE108" s="194"/>
      <c r="BF108" s="194"/>
      <c r="BG108" s="194"/>
      <c r="BH108" s="194"/>
    </row>
    <row r="109" spans="1:60" outlineLevel="3" x14ac:dyDescent="0.2">
      <c r="A109" s="211">
        <v>74</v>
      </c>
      <c r="B109" s="198" t="s">
        <v>286</v>
      </c>
      <c r="C109" s="234" t="s">
        <v>287</v>
      </c>
      <c r="D109" s="201" t="s">
        <v>83</v>
      </c>
      <c r="E109" s="204">
        <v>1</v>
      </c>
      <c r="F109" s="206"/>
      <c r="G109" s="207">
        <f t="shared" si="6"/>
        <v>0</v>
      </c>
      <c r="H109" s="214" t="s">
        <v>66</v>
      </c>
      <c r="I109" s="209"/>
      <c r="J109" s="209"/>
      <c r="K109" s="194"/>
      <c r="L109" s="194"/>
      <c r="M109" s="194"/>
      <c r="N109" s="194"/>
      <c r="O109" s="194"/>
      <c r="P109" s="194"/>
      <c r="Q109" s="194"/>
      <c r="R109" s="194"/>
      <c r="S109" s="194"/>
      <c r="T109" s="194"/>
      <c r="U109" s="194"/>
      <c r="V109" s="194"/>
      <c r="W109" s="194"/>
      <c r="X109" s="194"/>
      <c r="Y109" s="194"/>
      <c r="Z109" s="194"/>
      <c r="AA109" s="194"/>
      <c r="AB109" s="194"/>
      <c r="AC109" s="194"/>
      <c r="AD109" s="194">
        <f t="shared" si="7"/>
        <v>0</v>
      </c>
      <c r="AE109" s="194"/>
      <c r="AF109" s="194"/>
      <c r="AG109" s="194"/>
      <c r="AH109" s="194"/>
      <c r="AI109" s="194"/>
      <c r="AJ109" s="194"/>
      <c r="AK109" s="194"/>
      <c r="AL109" s="194"/>
      <c r="AM109" s="194"/>
      <c r="AN109" s="194"/>
      <c r="AO109" s="194"/>
      <c r="AP109" s="194"/>
      <c r="AQ109" s="194"/>
      <c r="AR109" s="194"/>
      <c r="AS109" s="194"/>
      <c r="AT109" s="194"/>
      <c r="AU109" s="194"/>
      <c r="AV109" s="194"/>
      <c r="AW109" s="194"/>
      <c r="AX109" s="194"/>
      <c r="AY109" s="194"/>
      <c r="AZ109" s="194"/>
      <c r="BA109" s="194"/>
      <c r="BB109" s="194"/>
      <c r="BC109" s="194"/>
      <c r="BD109" s="194"/>
      <c r="BE109" s="194"/>
      <c r="BF109" s="194"/>
      <c r="BG109" s="194"/>
      <c r="BH109" s="194"/>
    </row>
    <row r="110" spans="1:60" outlineLevel="3" x14ac:dyDescent="0.2">
      <c r="A110" s="211">
        <v>76</v>
      </c>
      <c r="B110" s="198" t="s">
        <v>288</v>
      </c>
      <c r="C110" s="234" t="s">
        <v>289</v>
      </c>
      <c r="D110" s="201" t="s">
        <v>83</v>
      </c>
      <c r="E110" s="204">
        <v>1</v>
      </c>
      <c r="F110" s="206"/>
      <c r="G110" s="207">
        <f t="shared" si="6"/>
        <v>0</v>
      </c>
      <c r="H110" s="214" t="s">
        <v>66</v>
      </c>
      <c r="I110" s="209"/>
      <c r="J110" s="209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>
        <f t="shared" si="7"/>
        <v>0</v>
      </c>
      <c r="AE110" s="194"/>
      <c r="AF110" s="194"/>
      <c r="AG110" s="194"/>
      <c r="AH110" s="194"/>
      <c r="AI110" s="194"/>
      <c r="AJ110" s="194"/>
      <c r="AK110" s="194"/>
      <c r="AL110" s="194"/>
      <c r="AM110" s="194"/>
      <c r="AN110" s="194"/>
      <c r="AO110" s="194"/>
      <c r="AP110" s="194"/>
      <c r="AQ110" s="194"/>
      <c r="AR110" s="194"/>
      <c r="AS110" s="194"/>
      <c r="AT110" s="194"/>
      <c r="AU110" s="194"/>
      <c r="AV110" s="194"/>
      <c r="AW110" s="194"/>
      <c r="AX110" s="194"/>
      <c r="AY110" s="194"/>
      <c r="AZ110" s="194"/>
      <c r="BA110" s="194"/>
      <c r="BB110" s="194"/>
      <c r="BC110" s="194"/>
      <c r="BD110" s="194"/>
      <c r="BE110" s="194"/>
      <c r="BF110" s="194"/>
      <c r="BG110" s="194"/>
      <c r="BH110" s="194"/>
    </row>
    <row r="111" spans="1:60" outlineLevel="3" x14ac:dyDescent="0.2">
      <c r="A111" s="211">
        <v>78</v>
      </c>
      <c r="B111" s="198" t="s">
        <v>290</v>
      </c>
      <c r="C111" s="234" t="s">
        <v>291</v>
      </c>
      <c r="D111" s="201" t="s">
        <v>83</v>
      </c>
      <c r="E111" s="204">
        <v>1</v>
      </c>
      <c r="F111" s="206"/>
      <c r="G111" s="207">
        <f t="shared" si="6"/>
        <v>0</v>
      </c>
      <c r="H111" s="214" t="s">
        <v>66</v>
      </c>
      <c r="I111" s="209"/>
      <c r="J111" s="209"/>
      <c r="K111" s="194"/>
      <c r="L111" s="194"/>
      <c r="M111" s="194"/>
      <c r="N111" s="194"/>
      <c r="O111" s="194"/>
      <c r="P111" s="194"/>
      <c r="Q111" s="194"/>
      <c r="R111" s="194"/>
      <c r="S111" s="194"/>
      <c r="T111" s="194"/>
      <c r="U111" s="194"/>
      <c r="V111" s="194"/>
      <c r="W111" s="194"/>
      <c r="X111" s="194"/>
      <c r="Y111" s="194"/>
      <c r="Z111" s="194"/>
      <c r="AA111" s="194"/>
      <c r="AB111" s="194"/>
      <c r="AC111" s="194"/>
      <c r="AD111" s="194">
        <f t="shared" si="7"/>
        <v>0</v>
      </c>
      <c r="AE111" s="194"/>
      <c r="AF111" s="194"/>
      <c r="AG111" s="194"/>
      <c r="AH111" s="194"/>
      <c r="AI111" s="194"/>
      <c r="AJ111" s="194"/>
      <c r="AK111" s="194"/>
      <c r="AL111" s="194"/>
      <c r="AM111" s="194"/>
      <c r="AN111" s="194"/>
      <c r="AO111" s="194"/>
      <c r="AP111" s="194"/>
      <c r="AQ111" s="194"/>
      <c r="AR111" s="194"/>
      <c r="AS111" s="194"/>
      <c r="AT111" s="194"/>
      <c r="AU111" s="194"/>
      <c r="AV111" s="194"/>
      <c r="AW111" s="194"/>
      <c r="AX111" s="194"/>
      <c r="AY111" s="194"/>
      <c r="AZ111" s="194"/>
      <c r="BA111" s="194"/>
      <c r="BB111" s="194"/>
      <c r="BC111" s="194"/>
      <c r="BD111" s="194"/>
      <c r="BE111" s="194"/>
      <c r="BF111" s="194"/>
      <c r="BG111" s="194"/>
      <c r="BH111" s="194"/>
    </row>
    <row r="112" spans="1:60" outlineLevel="3" x14ac:dyDescent="0.2">
      <c r="A112" s="211">
        <v>80</v>
      </c>
      <c r="B112" s="198" t="s">
        <v>292</v>
      </c>
      <c r="C112" s="234" t="s">
        <v>293</v>
      </c>
      <c r="D112" s="201" t="s">
        <v>83</v>
      </c>
      <c r="E112" s="204">
        <v>15</v>
      </c>
      <c r="F112" s="206"/>
      <c r="G112" s="207">
        <f t="shared" si="6"/>
        <v>0</v>
      </c>
      <c r="H112" s="214" t="s">
        <v>66</v>
      </c>
      <c r="I112" s="209"/>
      <c r="J112" s="209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>
        <f t="shared" si="7"/>
        <v>0</v>
      </c>
      <c r="AE112" s="194"/>
      <c r="AF112" s="194"/>
      <c r="AG112" s="194"/>
      <c r="AH112" s="194"/>
      <c r="AI112" s="194"/>
      <c r="AJ112" s="194"/>
      <c r="AK112" s="194"/>
      <c r="AL112" s="194"/>
      <c r="AM112" s="194"/>
      <c r="AN112" s="194"/>
      <c r="AO112" s="194"/>
      <c r="AP112" s="194"/>
      <c r="AQ112" s="194"/>
      <c r="AR112" s="194"/>
      <c r="AS112" s="194"/>
      <c r="AT112" s="194"/>
      <c r="AU112" s="194"/>
      <c r="AV112" s="194"/>
      <c r="AW112" s="194"/>
      <c r="AX112" s="194"/>
      <c r="AY112" s="194"/>
      <c r="AZ112" s="194"/>
      <c r="BA112" s="194"/>
      <c r="BB112" s="194"/>
      <c r="BC112" s="194"/>
      <c r="BD112" s="194"/>
      <c r="BE112" s="194"/>
      <c r="BF112" s="194"/>
      <c r="BG112" s="194"/>
      <c r="BH112" s="194"/>
    </row>
    <row r="113" spans="1:60" outlineLevel="3" x14ac:dyDescent="0.2">
      <c r="A113" s="211">
        <v>81</v>
      </c>
      <c r="B113" s="198" t="s">
        <v>294</v>
      </c>
      <c r="C113" s="234" t="s">
        <v>295</v>
      </c>
      <c r="D113" s="201" t="s">
        <v>83</v>
      </c>
      <c r="E113" s="204">
        <v>15</v>
      </c>
      <c r="F113" s="206"/>
      <c r="G113" s="207">
        <f t="shared" si="6"/>
        <v>0</v>
      </c>
      <c r="H113" s="214" t="s">
        <v>66</v>
      </c>
      <c r="I113" s="209"/>
      <c r="J113" s="209"/>
      <c r="K113" s="194"/>
      <c r="L113" s="194"/>
      <c r="M113" s="194"/>
      <c r="N113" s="194"/>
      <c r="O113" s="194"/>
      <c r="P113" s="194"/>
      <c r="Q113" s="194"/>
      <c r="R113" s="194"/>
      <c r="S113" s="194"/>
      <c r="T113" s="194"/>
      <c r="U113" s="194"/>
      <c r="V113" s="194"/>
      <c r="W113" s="194"/>
      <c r="X113" s="194"/>
      <c r="Y113" s="194"/>
      <c r="Z113" s="194"/>
      <c r="AA113" s="194"/>
      <c r="AB113" s="194"/>
      <c r="AC113" s="194"/>
      <c r="AD113" s="194">
        <f t="shared" si="7"/>
        <v>0</v>
      </c>
      <c r="AE113" s="194"/>
      <c r="AF113" s="194"/>
      <c r="AG113" s="194"/>
      <c r="AH113" s="194"/>
      <c r="AI113" s="194"/>
      <c r="AJ113" s="194"/>
      <c r="AK113" s="194"/>
      <c r="AL113" s="194"/>
      <c r="AM113" s="194"/>
      <c r="AN113" s="194"/>
      <c r="AO113" s="194"/>
      <c r="AP113" s="194"/>
      <c r="AQ113" s="194"/>
      <c r="AR113" s="194"/>
      <c r="AS113" s="194"/>
      <c r="AT113" s="194"/>
      <c r="AU113" s="194"/>
      <c r="AV113" s="194"/>
      <c r="AW113" s="194"/>
      <c r="AX113" s="194"/>
      <c r="AY113" s="194"/>
      <c r="AZ113" s="194"/>
      <c r="BA113" s="194"/>
      <c r="BB113" s="194"/>
      <c r="BC113" s="194"/>
      <c r="BD113" s="194"/>
      <c r="BE113" s="194"/>
      <c r="BF113" s="194"/>
      <c r="BG113" s="194"/>
      <c r="BH113" s="194"/>
    </row>
    <row r="114" spans="1:60" outlineLevel="3" x14ac:dyDescent="0.2">
      <c r="A114" s="211">
        <v>82</v>
      </c>
      <c r="B114" s="198" t="s">
        <v>296</v>
      </c>
      <c r="C114" s="234" t="s">
        <v>297</v>
      </c>
      <c r="D114" s="201" t="s">
        <v>83</v>
      </c>
      <c r="E114" s="204">
        <v>6</v>
      </c>
      <c r="F114" s="206"/>
      <c r="G114" s="207">
        <f t="shared" si="6"/>
        <v>0</v>
      </c>
      <c r="H114" s="214" t="s">
        <v>66</v>
      </c>
      <c r="I114" s="209"/>
      <c r="J114" s="209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>
        <f t="shared" si="7"/>
        <v>0</v>
      </c>
      <c r="AE114" s="194"/>
      <c r="AF114" s="194"/>
      <c r="AG114" s="194"/>
      <c r="AH114" s="194"/>
      <c r="AI114" s="194"/>
      <c r="AJ114" s="194"/>
      <c r="AK114" s="194"/>
      <c r="AL114" s="194"/>
      <c r="AM114" s="194"/>
      <c r="AN114" s="194"/>
      <c r="AO114" s="194"/>
      <c r="AP114" s="194"/>
      <c r="AQ114" s="194"/>
      <c r="AR114" s="194"/>
      <c r="AS114" s="194"/>
      <c r="AT114" s="194"/>
      <c r="AU114" s="194"/>
      <c r="AV114" s="194"/>
      <c r="AW114" s="194"/>
      <c r="AX114" s="194"/>
      <c r="AY114" s="194"/>
      <c r="AZ114" s="194"/>
      <c r="BA114" s="194"/>
      <c r="BB114" s="194"/>
      <c r="BC114" s="194"/>
      <c r="BD114" s="194"/>
      <c r="BE114" s="194"/>
      <c r="BF114" s="194"/>
      <c r="BG114" s="194"/>
      <c r="BH114" s="194"/>
    </row>
    <row r="115" spans="1:60" outlineLevel="3" x14ac:dyDescent="0.2">
      <c r="A115" s="211">
        <v>84</v>
      </c>
      <c r="B115" s="198" t="s">
        <v>298</v>
      </c>
      <c r="C115" s="234" t="s">
        <v>299</v>
      </c>
      <c r="D115" s="201" t="s">
        <v>95</v>
      </c>
      <c r="E115" s="204">
        <v>40</v>
      </c>
      <c r="F115" s="206"/>
      <c r="G115" s="207">
        <f t="shared" si="6"/>
        <v>0</v>
      </c>
      <c r="H115" s="214" t="s">
        <v>66</v>
      </c>
      <c r="I115" s="209"/>
      <c r="J115" s="209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4"/>
      <c r="X115" s="194"/>
      <c r="Y115" s="194"/>
      <c r="Z115" s="194"/>
      <c r="AA115" s="194"/>
      <c r="AB115" s="194"/>
      <c r="AC115" s="194"/>
      <c r="AD115" s="194">
        <f t="shared" si="7"/>
        <v>0</v>
      </c>
      <c r="AE115" s="194"/>
      <c r="AF115" s="194"/>
      <c r="AG115" s="194"/>
      <c r="AH115" s="194"/>
      <c r="AI115" s="194"/>
      <c r="AJ115" s="194"/>
      <c r="AK115" s="194"/>
      <c r="AL115" s="194"/>
      <c r="AM115" s="194"/>
      <c r="AN115" s="194"/>
      <c r="AO115" s="194"/>
      <c r="AP115" s="194"/>
      <c r="AQ115" s="194"/>
      <c r="AR115" s="194"/>
      <c r="AS115" s="194"/>
      <c r="AT115" s="194"/>
      <c r="AU115" s="194"/>
      <c r="AV115" s="194"/>
      <c r="AW115" s="194"/>
      <c r="AX115" s="194"/>
      <c r="AY115" s="194"/>
      <c r="AZ115" s="194"/>
      <c r="BA115" s="194"/>
      <c r="BB115" s="194"/>
      <c r="BC115" s="194"/>
      <c r="BD115" s="194"/>
      <c r="BE115" s="194"/>
      <c r="BF115" s="194"/>
      <c r="BG115" s="194"/>
      <c r="BH115" s="194"/>
    </row>
    <row r="116" spans="1:60" outlineLevel="3" x14ac:dyDescent="0.2">
      <c r="A116" s="211">
        <v>86</v>
      </c>
      <c r="B116" s="198" t="s">
        <v>300</v>
      </c>
      <c r="C116" s="234" t="s">
        <v>301</v>
      </c>
      <c r="D116" s="201" t="s">
        <v>302</v>
      </c>
      <c r="E116" s="204">
        <v>1</v>
      </c>
      <c r="F116" s="206"/>
      <c r="G116" s="207">
        <f t="shared" si="6"/>
        <v>0</v>
      </c>
      <c r="H116" s="214" t="s">
        <v>66</v>
      </c>
      <c r="I116" s="209"/>
      <c r="J116" s="209"/>
      <c r="K116" s="194"/>
      <c r="L116" s="194"/>
      <c r="M116" s="194"/>
      <c r="N116" s="194"/>
      <c r="O116" s="194"/>
      <c r="P116" s="194"/>
      <c r="Q116" s="194"/>
      <c r="R116" s="194"/>
      <c r="S116" s="194"/>
      <c r="T116" s="194"/>
      <c r="U116" s="194"/>
      <c r="V116" s="194"/>
      <c r="W116" s="194"/>
      <c r="X116" s="194"/>
      <c r="Y116" s="194"/>
      <c r="Z116" s="194"/>
      <c r="AA116" s="194"/>
      <c r="AB116" s="194"/>
      <c r="AC116" s="194"/>
      <c r="AD116" s="194">
        <f t="shared" si="7"/>
        <v>0</v>
      </c>
      <c r="AE116" s="194"/>
      <c r="AF116" s="194"/>
      <c r="AG116" s="194"/>
      <c r="AH116" s="194"/>
      <c r="AI116" s="194"/>
      <c r="AJ116" s="194"/>
      <c r="AK116" s="194"/>
      <c r="AL116" s="194"/>
      <c r="AM116" s="194"/>
      <c r="AN116" s="194"/>
      <c r="AO116" s="194"/>
      <c r="AP116" s="194"/>
      <c r="AQ116" s="194"/>
      <c r="AR116" s="194"/>
      <c r="AS116" s="194"/>
      <c r="AT116" s="194"/>
      <c r="AU116" s="194"/>
      <c r="AV116" s="194"/>
      <c r="AW116" s="194"/>
      <c r="AX116" s="194"/>
      <c r="AY116" s="194"/>
      <c r="AZ116" s="194"/>
      <c r="BA116" s="194"/>
      <c r="BB116" s="194"/>
      <c r="BC116" s="194"/>
      <c r="BD116" s="194"/>
      <c r="BE116" s="194"/>
      <c r="BF116" s="194"/>
      <c r="BG116" s="194"/>
      <c r="BH116" s="194"/>
    </row>
    <row r="117" spans="1:60" outlineLevel="3" x14ac:dyDescent="0.2">
      <c r="A117" s="211">
        <v>87</v>
      </c>
      <c r="B117" s="198" t="s">
        <v>303</v>
      </c>
      <c r="C117" s="234" t="s">
        <v>304</v>
      </c>
      <c r="D117" s="201" t="s">
        <v>95</v>
      </c>
      <c r="E117" s="204">
        <v>30</v>
      </c>
      <c r="F117" s="206"/>
      <c r="G117" s="207">
        <f t="shared" si="6"/>
        <v>0</v>
      </c>
      <c r="H117" s="214" t="s">
        <v>66</v>
      </c>
      <c r="I117" s="209"/>
      <c r="J117" s="209"/>
      <c r="K117" s="194"/>
      <c r="L117" s="194"/>
      <c r="M117" s="194"/>
      <c r="N117" s="194"/>
      <c r="O117" s="194"/>
      <c r="P117" s="194"/>
      <c r="Q117" s="194"/>
      <c r="R117" s="194"/>
      <c r="S117" s="194"/>
      <c r="T117" s="194"/>
      <c r="U117" s="194"/>
      <c r="V117" s="194"/>
      <c r="W117" s="194"/>
      <c r="X117" s="194"/>
      <c r="Y117" s="194"/>
      <c r="Z117" s="194"/>
      <c r="AA117" s="194"/>
      <c r="AB117" s="194"/>
      <c r="AC117" s="194"/>
      <c r="AD117" s="194">
        <f t="shared" si="7"/>
        <v>0</v>
      </c>
      <c r="AE117" s="194"/>
      <c r="AF117" s="194"/>
      <c r="AG117" s="194"/>
      <c r="AH117" s="194"/>
      <c r="AI117" s="194"/>
      <c r="AJ117" s="194"/>
      <c r="AK117" s="194"/>
      <c r="AL117" s="194"/>
      <c r="AM117" s="194"/>
      <c r="AN117" s="194"/>
      <c r="AO117" s="194"/>
      <c r="AP117" s="194"/>
      <c r="AQ117" s="194"/>
      <c r="AR117" s="194"/>
      <c r="AS117" s="194"/>
      <c r="AT117" s="194"/>
      <c r="AU117" s="194"/>
      <c r="AV117" s="194"/>
      <c r="AW117" s="194"/>
      <c r="AX117" s="194"/>
      <c r="AY117" s="194"/>
      <c r="AZ117" s="194"/>
      <c r="BA117" s="194"/>
      <c r="BB117" s="194"/>
      <c r="BC117" s="194"/>
      <c r="BD117" s="194"/>
      <c r="BE117" s="194"/>
      <c r="BF117" s="194"/>
      <c r="BG117" s="194"/>
      <c r="BH117" s="194"/>
    </row>
    <row r="118" spans="1:60" outlineLevel="3" x14ac:dyDescent="0.2">
      <c r="A118" s="211">
        <v>88</v>
      </c>
      <c r="B118" s="198" t="s">
        <v>305</v>
      </c>
      <c r="C118" s="234" t="s">
        <v>306</v>
      </c>
      <c r="D118" s="201" t="s">
        <v>95</v>
      </c>
      <c r="E118" s="204">
        <v>390</v>
      </c>
      <c r="F118" s="206"/>
      <c r="G118" s="207">
        <f t="shared" si="6"/>
        <v>0</v>
      </c>
      <c r="H118" s="214" t="s">
        <v>66</v>
      </c>
      <c r="I118" s="209"/>
      <c r="J118" s="209"/>
      <c r="K118" s="194"/>
      <c r="L118" s="194"/>
      <c r="M118" s="194"/>
      <c r="N118" s="194"/>
      <c r="O118" s="194"/>
      <c r="P118" s="194"/>
      <c r="Q118" s="194"/>
      <c r="R118" s="194"/>
      <c r="S118" s="194"/>
      <c r="T118" s="194"/>
      <c r="U118" s="194"/>
      <c r="V118" s="194"/>
      <c r="W118" s="194"/>
      <c r="X118" s="194"/>
      <c r="Y118" s="194"/>
      <c r="Z118" s="194"/>
      <c r="AA118" s="194"/>
      <c r="AB118" s="194"/>
      <c r="AC118" s="194"/>
      <c r="AD118" s="194">
        <f t="shared" si="7"/>
        <v>0</v>
      </c>
      <c r="AE118" s="194"/>
      <c r="AF118" s="194"/>
      <c r="AG118" s="194"/>
      <c r="AH118" s="194"/>
      <c r="AI118" s="194"/>
      <c r="AJ118" s="194"/>
      <c r="AK118" s="194"/>
      <c r="AL118" s="194"/>
      <c r="AM118" s="194"/>
      <c r="AN118" s="194"/>
      <c r="AO118" s="194"/>
      <c r="AP118" s="194"/>
      <c r="AQ118" s="194"/>
      <c r="AR118" s="194"/>
      <c r="AS118" s="194"/>
      <c r="AT118" s="194"/>
      <c r="AU118" s="194"/>
      <c r="AV118" s="194"/>
      <c r="AW118" s="194"/>
      <c r="AX118" s="194"/>
      <c r="AY118" s="194"/>
      <c r="AZ118" s="194"/>
      <c r="BA118" s="194"/>
      <c r="BB118" s="194"/>
      <c r="BC118" s="194"/>
      <c r="BD118" s="194"/>
      <c r="BE118" s="194"/>
      <c r="BF118" s="194"/>
      <c r="BG118" s="194"/>
      <c r="BH118" s="194"/>
    </row>
    <row r="119" spans="1:60" outlineLevel="3" x14ac:dyDescent="0.2">
      <c r="A119" s="211">
        <v>89</v>
      </c>
      <c r="B119" s="198" t="s">
        <v>307</v>
      </c>
      <c r="C119" s="234" t="s">
        <v>308</v>
      </c>
      <c r="D119" s="201" t="s">
        <v>95</v>
      </c>
      <c r="E119" s="204">
        <v>150</v>
      </c>
      <c r="F119" s="206"/>
      <c r="G119" s="207">
        <f t="shared" si="6"/>
        <v>0</v>
      </c>
      <c r="H119" s="214" t="s">
        <v>66</v>
      </c>
      <c r="I119" s="209"/>
      <c r="J119" s="209"/>
      <c r="K119" s="194"/>
      <c r="L119" s="194"/>
      <c r="M119" s="194"/>
      <c r="N119" s="194"/>
      <c r="O119" s="194"/>
      <c r="P119" s="194"/>
      <c r="Q119" s="194"/>
      <c r="R119" s="194"/>
      <c r="S119" s="194"/>
      <c r="T119" s="194"/>
      <c r="U119" s="194"/>
      <c r="V119" s="194"/>
      <c r="W119" s="194"/>
      <c r="X119" s="194"/>
      <c r="Y119" s="194"/>
      <c r="Z119" s="194"/>
      <c r="AA119" s="194"/>
      <c r="AB119" s="194"/>
      <c r="AC119" s="194"/>
      <c r="AD119" s="194">
        <f t="shared" si="7"/>
        <v>0</v>
      </c>
      <c r="AE119" s="194"/>
      <c r="AF119" s="194"/>
      <c r="AG119" s="194"/>
      <c r="AH119" s="194"/>
      <c r="AI119" s="194"/>
      <c r="AJ119" s="194"/>
      <c r="AK119" s="194"/>
      <c r="AL119" s="194"/>
      <c r="AM119" s="194"/>
      <c r="AN119" s="194"/>
      <c r="AO119" s="194"/>
      <c r="AP119" s="194"/>
      <c r="AQ119" s="194"/>
      <c r="AR119" s="194"/>
      <c r="AS119" s="194"/>
      <c r="AT119" s="194"/>
      <c r="AU119" s="194"/>
      <c r="AV119" s="194"/>
      <c r="AW119" s="194"/>
      <c r="AX119" s="194"/>
      <c r="AY119" s="194"/>
      <c r="AZ119" s="194"/>
      <c r="BA119" s="194"/>
      <c r="BB119" s="194"/>
      <c r="BC119" s="194"/>
      <c r="BD119" s="194"/>
      <c r="BE119" s="194"/>
      <c r="BF119" s="194"/>
      <c r="BG119" s="194"/>
      <c r="BH119" s="194"/>
    </row>
    <row r="120" spans="1:60" outlineLevel="3" x14ac:dyDescent="0.2">
      <c r="A120" s="211">
        <v>90</v>
      </c>
      <c r="B120" s="198" t="s">
        <v>309</v>
      </c>
      <c r="C120" s="234" t="s">
        <v>310</v>
      </c>
      <c r="D120" s="201" t="s">
        <v>95</v>
      </c>
      <c r="E120" s="204">
        <v>90</v>
      </c>
      <c r="F120" s="206"/>
      <c r="G120" s="207">
        <f t="shared" si="6"/>
        <v>0</v>
      </c>
      <c r="H120" s="214" t="s">
        <v>66</v>
      </c>
      <c r="I120" s="209"/>
      <c r="J120" s="209"/>
      <c r="K120" s="194"/>
      <c r="L120" s="194"/>
      <c r="M120" s="194"/>
      <c r="N120" s="194"/>
      <c r="O120" s="194"/>
      <c r="P120" s="194"/>
      <c r="Q120" s="194"/>
      <c r="R120" s="194"/>
      <c r="S120" s="194"/>
      <c r="T120" s="194"/>
      <c r="U120" s="194"/>
      <c r="V120" s="194"/>
      <c r="W120" s="194"/>
      <c r="X120" s="194"/>
      <c r="Y120" s="194"/>
      <c r="Z120" s="194"/>
      <c r="AA120" s="194"/>
      <c r="AB120" s="194"/>
      <c r="AC120" s="194"/>
      <c r="AD120" s="194">
        <f t="shared" si="7"/>
        <v>0</v>
      </c>
      <c r="AE120" s="194"/>
      <c r="AF120" s="194"/>
      <c r="AG120" s="194"/>
      <c r="AH120" s="194"/>
      <c r="AI120" s="194"/>
      <c r="AJ120" s="194"/>
      <c r="AK120" s="194"/>
      <c r="AL120" s="194"/>
      <c r="AM120" s="194"/>
      <c r="AN120" s="194"/>
      <c r="AO120" s="194"/>
      <c r="AP120" s="194"/>
      <c r="AQ120" s="194"/>
      <c r="AR120" s="194"/>
      <c r="AS120" s="194"/>
      <c r="AT120" s="194"/>
      <c r="AU120" s="194"/>
      <c r="AV120" s="194"/>
      <c r="AW120" s="194"/>
      <c r="AX120" s="194"/>
      <c r="AY120" s="194"/>
      <c r="AZ120" s="194"/>
      <c r="BA120" s="194"/>
      <c r="BB120" s="194"/>
      <c r="BC120" s="194"/>
      <c r="BD120" s="194"/>
      <c r="BE120" s="194"/>
      <c r="BF120" s="194"/>
      <c r="BG120" s="194"/>
      <c r="BH120" s="194"/>
    </row>
    <row r="121" spans="1:60" outlineLevel="3" x14ac:dyDescent="0.2">
      <c r="A121" s="211">
        <v>93</v>
      </c>
      <c r="B121" s="198" t="s">
        <v>311</v>
      </c>
      <c r="C121" s="234" t="s">
        <v>312</v>
      </c>
      <c r="D121" s="201" t="s">
        <v>95</v>
      </c>
      <c r="E121" s="204">
        <v>40</v>
      </c>
      <c r="F121" s="206"/>
      <c r="G121" s="207">
        <f t="shared" si="6"/>
        <v>0</v>
      </c>
      <c r="H121" s="214" t="s">
        <v>66</v>
      </c>
      <c r="I121" s="209"/>
      <c r="J121" s="209"/>
      <c r="K121" s="194"/>
      <c r="L121" s="194"/>
      <c r="M121" s="194"/>
      <c r="N121" s="194"/>
      <c r="O121" s="194"/>
      <c r="P121" s="194"/>
      <c r="Q121" s="194"/>
      <c r="R121" s="194"/>
      <c r="S121" s="194"/>
      <c r="T121" s="194"/>
      <c r="U121" s="194"/>
      <c r="V121" s="194"/>
      <c r="W121" s="194"/>
      <c r="X121" s="194"/>
      <c r="Y121" s="194"/>
      <c r="Z121" s="194"/>
      <c r="AA121" s="194"/>
      <c r="AB121" s="194"/>
      <c r="AC121" s="194"/>
      <c r="AD121" s="194">
        <f t="shared" si="7"/>
        <v>0</v>
      </c>
      <c r="AE121" s="194"/>
      <c r="AF121" s="194"/>
      <c r="AG121" s="194"/>
      <c r="AH121" s="194"/>
      <c r="AI121" s="194"/>
      <c r="AJ121" s="194"/>
      <c r="AK121" s="194"/>
      <c r="AL121" s="194"/>
      <c r="AM121" s="194"/>
      <c r="AN121" s="194"/>
      <c r="AO121" s="194"/>
      <c r="AP121" s="194"/>
      <c r="AQ121" s="194"/>
      <c r="AR121" s="194"/>
      <c r="AS121" s="194"/>
      <c r="AT121" s="194"/>
      <c r="AU121" s="194"/>
      <c r="AV121" s="194"/>
      <c r="AW121" s="194"/>
      <c r="AX121" s="194"/>
      <c r="AY121" s="194"/>
      <c r="AZ121" s="194"/>
      <c r="BA121" s="194"/>
      <c r="BB121" s="194"/>
      <c r="BC121" s="194"/>
      <c r="BD121" s="194"/>
      <c r="BE121" s="194"/>
      <c r="BF121" s="194"/>
      <c r="BG121" s="194"/>
      <c r="BH121" s="194"/>
    </row>
    <row r="122" spans="1:60" outlineLevel="3" x14ac:dyDescent="0.2">
      <c r="A122" s="211">
        <v>94</v>
      </c>
      <c r="B122" s="198" t="s">
        <v>313</v>
      </c>
      <c r="C122" s="234" t="s">
        <v>314</v>
      </c>
      <c r="D122" s="201" t="s">
        <v>95</v>
      </c>
      <c r="E122" s="204">
        <v>20</v>
      </c>
      <c r="F122" s="206"/>
      <c r="G122" s="207">
        <f t="shared" si="6"/>
        <v>0</v>
      </c>
      <c r="H122" s="214" t="s">
        <v>66</v>
      </c>
      <c r="I122" s="209"/>
      <c r="J122" s="209"/>
      <c r="K122" s="194"/>
      <c r="L122" s="194"/>
      <c r="M122" s="194"/>
      <c r="N122" s="194"/>
      <c r="O122" s="194"/>
      <c r="P122" s="194"/>
      <c r="Q122" s="194"/>
      <c r="R122" s="194"/>
      <c r="S122" s="194"/>
      <c r="T122" s="194"/>
      <c r="U122" s="194"/>
      <c r="V122" s="194"/>
      <c r="W122" s="194"/>
      <c r="X122" s="194"/>
      <c r="Y122" s="194"/>
      <c r="Z122" s="194"/>
      <c r="AA122" s="194"/>
      <c r="AB122" s="194"/>
      <c r="AC122" s="194"/>
      <c r="AD122" s="194">
        <f t="shared" si="7"/>
        <v>0</v>
      </c>
      <c r="AE122" s="194"/>
      <c r="AF122" s="194"/>
      <c r="AG122" s="194"/>
      <c r="AH122" s="194"/>
      <c r="AI122" s="194"/>
      <c r="AJ122" s="194"/>
      <c r="AK122" s="194"/>
      <c r="AL122" s="194"/>
      <c r="AM122" s="194"/>
      <c r="AN122" s="194"/>
      <c r="AO122" s="194"/>
      <c r="AP122" s="194"/>
      <c r="AQ122" s="194"/>
      <c r="AR122" s="194"/>
      <c r="AS122" s="194"/>
      <c r="AT122" s="194"/>
      <c r="AU122" s="194"/>
      <c r="AV122" s="194"/>
      <c r="AW122" s="194"/>
      <c r="AX122" s="194"/>
      <c r="AY122" s="194"/>
      <c r="AZ122" s="194"/>
      <c r="BA122" s="194"/>
      <c r="BB122" s="194"/>
      <c r="BC122" s="194"/>
      <c r="BD122" s="194"/>
      <c r="BE122" s="194"/>
      <c r="BF122" s="194"/>
      <c r="BG122" s="194"/>
      <c r="BH122" s="194"/>
    </row>
    <row r="123" spans="1:60" outlineLevel="3" x14ac:dyDescent="0.2">
      <c r="A123" s="211">
        <v>95</v>
      </c>
      <c r="B123" s="198" t="s">
        <v>315</v>
      </c>
      <c r="C123" s="234" t="s">
        <v>316</v>
      </c>
      <c r="D123" s="201" t="s">
        <v>95</v>
      </c>
      <c r="E123" s="204">
        <v>15</v>
      </c>
      <c r="F123" s="206"/>
      <c r="G123" s="207">
        <f t="shared" ref="G123:G142" si="8">E123*F123</f>
        <v>0</v>
      </c>
      <c r="H123" s="214" t="s">
        <v>66</v>
      </c>
      <c r="I123" s="209"/>
      <c r="J123" s="209"/>
      <c r="K123" s="194"/>
      <c r="L123" s="194"/>
      <c r="M123" s="194"/>
      <c r="N123" s="194"/>
      <c r="O123" s="194"/>
      <c r="P123" s="194"/>
      <c r="Q123" s="194"/>
      <c r="R123" s="194"/>
      <c r="S123" s="194"/>
      <c r="T123" s="194"/>
      <c r="U123" s="194"/>
      <c r="V123" s="194"/>
      <c r="W123" s="194"/>
      <c r="X123" s="194"/>
      <c r="Y123" s="194"/>
      <c r="Z123" s="194"/>
      <c r="AA123" s="194"/>
      <c r="AB123" s="194"/>
      <c r="AC123" s="194"/>
      <c r="AD123" s="194">
        <f t="shared" ref="AD123:AD142" si="9">G123</f>
        <v>0</v>
      </c>
      <c r="AE123" s="194"/>
      <c r="AF123" s="194"/>
      <c r="AG123" s="194"/>
      <c r="AH123" s="194"/>
      <c r="AI123" s="194"/>
      <c r="AJ123" s="194"/>
      <c r="AK123" s="194"/>
      <c r="AL123" s="194"/>
      <c r="AM123" s="194"/>
      <c r="AN123" s="194"/>
      <c r="AO123" s="194"/>
      <c r="AP123" s="194"/>
      <c r="AQ123" s="194"/>
      <c r="AR123" s="194"/>
      <c r="AS123" s="194"/>
      <c r="AT123" s="194"/>
      <c r="AU123" s="194"/>
      <c r="AV123" s="194"/>
      <c r="AW123" s="194"/>
      <c r="AX123" s="194"/>
      <c r="AY123" s="194"/>
      <c r="AZ123" s="194"/>
      <c r="BA123" s="194"/>
      <c r="BB123" s="194"/>
      <c r="BC123" s="194"/>
      <c r="BD123" s="194"/>
      <c r="BE123" s="194"/>
      <c r="BF123" s="194"/>
      <c r="BG123" s="194"/>
      <c r="BH123" s="194"/>
    </row>
    <row r="124" spans="1:60" outlineLevel="3" x14ac:dyDescent="0.2">
      <c r="A124" s="211">
        <v>96</v>
      </c>
      <c r="B124" s="198" t="s">
        <v>317</v>
      </c>
      <c r="C124" s="234" t="s">
        <v>318</v>
      </c>
      <c r="D124" s="201" t="s">
        <v>95</v>
      </c>
      <c r="E124" s="204">
        <v>20</v>
      </c>
      <c r="F124" s="206"/>
      <c r="G124" s="207">
        <f t="shared" si="8"/>
        <v>0</v>
      </c>
      <c r="H124" s="214" t="s">
        <v>66</v>
      </c>
      <c r="I124" s="209"/>
      <c r="J124" s="209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>
        <f t="shared" si="9"/>
        <v>0</v>
      </c>
      <c r="AE124" s="194"/>
      <c r="AF124" s="194"/>
      <c r="AG124" s="194"/>
      <c r="AH124" s="194"/>
      <c r="AI124" s="194"/>
      <c r="AJ124" s="194"/>
      <c r="AK124" s="194"/>
      <c r="AL124" s="194"/>
      <c r="AM124" s="194"/>
      <c r="AN124" s="194"/>
      <c r="AO124" s="194"/>
      <c r="AP124" s="194"/>
      <c r="AQ124" s="194"/>
      <c r="AR124" s="194"/>
      <c r="AS124" s="194"/>
      <c r="AT124" s="194"/>
      <c r="AU124" s="194"/>
      <c r="AV124" s="194"/>
      <c r="AW124" s="194"/>
      <c r="AX124" s="194"/>
      <c r="AY124" s="194"/>
      <c r="AZ124" s="194"/>
      <c r="BA124" s="194"/>
      <c r="BB124" s="194"/>
      <c r="BC124" s="194"/>
      <c r="BD124" s="194"/>
      <c r="BE124" s="194"/>
      <c r="BF124" s="194"/>
      <c r="BG124" s="194"/>
      <c r="BH124" s="194"/>
    </row>
    <row r="125" spans="1:60" outlineLevel="3" x14ac:dyDescent="0.2">
      <c r="A125" s="211">
        <v>98</v>
      </c>
      <c r="B125" s="198" t="s">
        <v>319</v>
      </c>
      <c r="C125" s="234" t="s">
        <v>320</v>
      </c>
      <c r="D125" s="201" t="s">
        <v>95</v>
      </c>
      <c r="E125" s="204">
        <v>45</v>
      </c>
      <c r="F125" s="206"/>
      <c r="G125" s="207">
        <f t="shared" si="8"/>
        <v>0</v>
      </c>
      <c r="H125" s="214" t="s">
        <v>66</v>
      </c>
      <c r="I125" s="209"/>
      <c r="J125" s="209"/>
      <c r="K125" s="194"/>
      <c r="L125" s="194"/>
      <c r="M125" s="194"/>
      <c r="N125" s="194"/>
      <c r="O125" s="194"/>
      <c r="P125" s="194"/>
      <c r="Q125" s="194"/>
      <c r="R125" s="194"/>
      <c r="S125" s="194"/>
      <c r="T125" s="194"/>
      <c r="U125" s="194"/>
      <c r="V125" s="194"/>
      <c r="W125" s="194"/>
      <c r="X125" s="194"/>
      <c r="Y125" s="194"/>
      <c r="Z125" s="194"/>
      <c r="AA125" s="194"/>
      <c r="AB125" s="194"/>
      <c r="AC125" s="194"/>
      <c r="AD125" s="194">
        <f t="shared" si="9"/>
        <v>0</v>
      </c>
      <c r="AE125" s="194"/>
      <c r="AF125" s="194"/>
      <c r="AG125" s="194"/>
      <c r="AH125" s="194"/>
      <c r="AI125" s="194"/>
      <c r="AJ125" s="194"/>
      <c r="AK125" s="194"/>
      <c r="AL125" s="194"/>
      <c r="AM125" s="194"/>
      <c r="AN125" s="194"/>
      <c r="AO125" s="194"/>
      <c r="AP125" s="194"/>
      <c r="AQ125" s="194"/>
      <c r="AR125" s="194"/>
      <c r="AS125" s="194"/>
      <c r="AT125" s="194"/>
      <c r="AU125" s="194"/>
      <c r="AV125" s="194"/>
      <c r="AW125" s="194"/>
      <c r="AX125" s="194"/>
      <c r="AY125" s="194"/>
      <c r="AZ125" s="194"/>
      <c r="BA125" s="194"/>
      <c r="BB125" s="194"/>
      <c r="BC125" s="194"/>
      <c r="BD125" s="194"/>
      <c r="BE125" s="194"/>
      <c r="BF125" s="194"/>
      <c r="BG125" s="194"/>
      <c r="BH125" s="194"/>
    </row>
    <row r="126" spans="1:60" outlineLevel="3" x14ac:dyDescent="0.2">
      <c r="A126" s="211">
        <v>99</v>
      </c>
      <c r="B126" s="198" t="s">
        <v>321</v>
      </c>
      <c r="C126" s="234" t="s">
        <v>322</v>
      </c>
      <c r="D126" s="201" t="s">
        <v>95</v>
      </c>
      <c r="E126" s="204">
        <v>30</v>
      </c>
      <c r="F126" s="206"/>
      <c r="G126" s="207">
        <f t="shared" si="8"/>
        <v>0</v>
      </c>
      <c r="H126" s="214" t="s">
        <v>66</v>
      </c>
      <c r="I126" s="209"/>
      <c r="J126" s="209"/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>
        <f t="shared" si="9"/>
        <v>0</v>
      </c>
      <c r="AE126" s="194"/>
      <c r="AF126" s="194"/>
      <c r="AG126" s="194"/>
      <c r="AH126" s="194"/>
      <c r="AI126" s="194"/>
      <c r="AJ126" s="194"/>
      <c r="AK126" s="194"/>
      <c r="AL126" s="194"/>
      <c r="AM126" s="194"/>
      <c r="AN126" s="194"/>
      <c r="AO126" s="194"/>
      <c r="AP126" s="194"/>
      <c r="AQ126" s="194"/>
      <c r="AR126" s="194"/>
      <c r="AS126" s="194"/>
      <c r="AT126" s="194"/>
      <c r="AU126" s="194"/>
      <c r="AV126" s="194"/>
      <c r="AW126" s="194"/>
      <c r="AX126" s="194"/>
      <c r="AY126" s="194"/>
      <c r="AZ126" s="194"/>
      <c r="BA126" s="194"/>
      <c r="BB126" s="194"/>
      <c r="BC126" s="194"/>
      <c r="BD126" s="194"/>
      <c r="BE126" s="194"/>
      <c r="BF126" s="194"/>
      <c r="BG126" s="194"/>
      <c r="BH126" s="194"/>
    </row>
    <row r="127" spans="1:60" outlineLevel="3" x14ac:dyDescent="0.2">
      <c r="A127" s="211">
        <v>100</v>
      </c>
      <c r="B127" s="198" t="s">
        <v>323</v>
      </c>
      <c r="C127" s="234" t="s">
        <v>324</v>
      </c>
      <c r="D127" s="201" t="s">
        <v>95</v>
      </c>
      <c r="E127" s="204">
        <v>90</v>
      </c>
      <c r="F127" s="206"/>
      <c r="G127" s="207">
        <f t="shared" si="8"/>
        <v>0</v>
      </c>
      <c r="H127" s="214" t="s">
        <v>66</v>
      </c>
      <c r="I127" s="209"/>
      <c r="J127" s="209"/>
      <c r="K127" s="194"/>
      <c r="L127" s="194"/>
      <c r="M127" s="194"/>
      <c r="N127" s="194"/>
      <c r="O127" s="194"/>
      <c r="P127" s="194"/>
      <c r="Q127" s="194"/>
      <c r="R127" s="194"/>
      <c r="S127" s="194"/>
      <c r="T127" s="194"/>
      <c r="U127" s="194"/>
      <c r="V127" s="194"/>
      <c r="W127" s="194"/>
      <c r="X127" s="194"/>
      <c r="Y127" s="194"/>
      <c r="Z127" s="194"/>
      <c r="AA127" s="194"/>
      <c r="AB127" s="194"/>
      <c r="AC127" s="194"/>
      <c r="AD127" s="194">
        <f t="shared" si="9"/>
        <v>0</v>
      </c>
      <c r="AE127" s="194"/>
      <c r="AF127" s="194"/>
      <c r="AG127" s="194"/>
      <c r="AH127" s="194"/>
      <c r="AI127" s="194"/>
      <c r="AJ127" s="194"/>
      <c r="AK127" s="194"/>
      <c r="AL127" s="194"/>
      <c r="AM127" s="194"/>
      <c r="AN127" s="194"/>
      <c r="AO127" s="194"/>
      <c r="AP127" s="194"/>
      <c r="AQ127" s="194"/>
      <c r="AR127" s="194"/>
      <c r="AS127" s="194"/>
      <c r="AT127" s="194"/>
      <c r="AU127" s="194"/>
      <c r="AV127" s="194"/>
      <c r="AW127" s="194"/>
      <c r="AX127" s="194"/>
      <c r="AY127" s="194"/>
      <c r="AZ127" s="194"/>
      <c r="BA127" s="194"/>
      <c r="BB127" s="194"/>
      <c r="BC127" s="194"/>
      <c r="BD127" s="194"/>
      <c r="BE127" s="194"/>
      <c r="BF127" s="194"/>
      <c r="BG127" s="194"/>
      <c r="BH127" s="194"/>
    </row>
    <row r="128" spans="1:60" outlineLevel="3" x14ac:dyDescent="0.2">
      <c r="A128" s="211">
        <v>101</v>
      </c>
      <c r="B128" s="198" t="s">
        <v>325</v>
      </c>
      <c r="C128" s="234" t="s">
        <v>326</v>
      </c>
      <c r="D128" s="201" t="s">
        <v>83</v>
      </c>
      <c r="E128" s="204">
        <v>15</v>
      </c>
      <c r="F128" s="206"/>
      <c r="G128" s="207">
        <f t="shared" si="8"/>
        <v>0</v>
      </c>
      <c r="H128" s="214" t="s">
        <v>66</v>
      </c>
      <c r="I128" s="209"/>
      <c r="J128" s="209"/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>
        <f t="shared" si="9"/>
        <v>0</v>
      </c>
      <c r="AE128" s="194"/>
      <c r="AF128" s="194"/>
      <c r="AG128" s="194"/>
      <c r="AH128" s="194"/>
      <c r="AI128" s="194"/>
      <c r="AJ128" s="194"/>
      <c r="AK128" s="194"/>
      <c r="AL128" s="194"/>
      <c r="AM128" s="194"/>
      <c r="AN128" s="194"/>
      <c r="AO128" s="194"/>
      <c r="AP128" s="194"/>
      <c r="AQ128" s="194"/>
      <c r="AR128" s="194"/>
      <c r="AS128" s="194"/>
      <c r="AT128" s="194"/>
      <c r="AU128" s="194"/>
      <c r="AV128" s="194"/>
      <c r="AW128" s="194"/>
      <c r="AX128" s="194"/>
      <c r="AY128" s="194"/>
      <c r="AZ128" s="194"/>
      <c r="BA128" s="194"/>
      <c r="BB128" s="194"/>
      <c r="BC128" s="194"/>
      <c r="BD128" s="194"/>
      <c r="BE128" s="194"/>
      <c r="BF128" s="194"/>
      <c r="BG128" s="194"/>
      <c r="BH128" s="194"/>
    </row>
    <row r="129" spans="1:60" outlineLevel="3" x14ac:dyDescent="0.2">
      <c r="A129" s="211">
        <v>105</v>
      </c>
      <c r="B129" s="198" t="s">
        <v>327</v>
      </c>
      <c r="C129" s="234" t="s">
        <v>328</v>
      </c>
      <c r="D129" s="201" t="s">
        <v>83</v>
      </c>
      <c r="E129" s="204">
        <v>20</v>
      </c>
      <c r="F129" s="206"/>
      <c r="G129" s="207">
        <f t="shared" si="8"/>
        <v>0</v>
      </c>
      <c r="H129" s="214" t="s">
        <v>66</v>
      </c>
      <c r="I129" s="209"/>
      <c r="J129" s="209"/>
      <c r="K129" s="194"/>
      <c r="L129" s="194"/>
      <c r="M129" s="194"/>
      <c r="N129" s="194"/>
      <c r="O129" s="194"/>
      <c r="P129" s="194"/>
      <c r="Q129" s="194"/>
      <c r="R129" s="194"/>
      <c r="S129" s="194"/>
      <c r="T129" s="194"/>
      <c r="U129" s="194"/>
      <c r="V129" s="194"/>
      <c r="W129" s="194"/>
      <c r="X129" s="194"/>
      <c r="Y129" s="194"/>
      <c r="Z129" s="194"/>
      <c r="AA129" s="194"/>
      <c r="AB129" s="194"/>
      <c r="AC129" s="194"/>
      <c r="AD129" s="194">
        <f t="shared" si="9"/>
        <v>0</v>
      </c>
      <c r="AE129" s="194"/>
      <c r="AF129" s="194"/>
      <c r="AG129" s="194"/>
      <c r="AH129" s="194"/>
      <c r="AI129" s="194"/>
      <c r="AJ129" s="194"/>
      <c r="AK129" s="194"/>
      <c r="AL129" s="194"/>
      <c r="AM129" s="194"/>
      <c r="AN129" s="194"/>
      <c r="AO129" s="194"/>
      <c r="AP129" s="194"/>
      <c r="AQ129" s="194"/>
      <c r="AR129" s="194"/>
      <c r="AS129" s="194"/>
      <c r="AT129" s="194"/>
      <c r="AU129" s="194"/>
      <c r="AV129" s="194"/>
      <c r="AW129" s="194"/>
      <c r="AX129" s="194"/>
      <c r="AY129" s="194"/>
      <c r="AZ129" s="194"/>
      <c r="BA129" s="194"/>
      <c r="BB129" s="194"/>
      <c r="BC129" s="194"/>
      <c r="BD129" s="194"/>
      <c r="BE129" s="194"/>
      <c r="BF129" s="194"/>
      <c r="BG129" s="194"/>
      <c r="BH129" s="194"/>
    </row>
    <row r="130" spans="1:60" outlineLevel="3" x14ac:dyDescent="0.2">
      <c r="A130" s="211">
        <v>106</v>
      </c>
      <c r="B130" s="198" t="s">
        <v>329</v>
      </c>
      <c r="C130" s="234" t="s">
        <v>330</v>
      </c>
      <c r="D130" s="201" t="s">
        <v>83</v>
      </c>
      <c r="E130" s="204">
        <v>16</v>
      </c>
      <c r="F130" s="206"/>
      <c r="G130" s="207">
        <f t="shared" si="8"/>
        <v>0</v>
      </c>
      <c r="H130" s="214" t="s">
        <v>66</v>
      </c>
      <c r="I130" s="209"/>
      <c r="J130" s="209"/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>
        <f t="shared" si="9"/>
        <v>0</v>
      </c>
      <c r="AE130" s="194"/>
      <c r="AF130" s="194"/>
      <c r="AG130" s="194"/>
      <c r="AH130" s="194"/>
      <c r="AI130" s="194"/>
      <c r="AJ130" s="194"/>
      <c r="AK130" s="194"/>
      <c r="AL130" s="194"/>
      <c r="AM130" s="194"/>
      <c r="AN130" s="194"/>
      <c r="AO130" s="194"/>
      <c r="AP130" s="194"/>
      <c r="AQ130" s="194"/>
      <c r="AR130" s="194"/>
      <c r="AS130" s="194"/>
      <c r="AT130" s="194"/>
      <c r="AU130" s="194"/>
      <c r="AV130" s="194"/>
      <c r="AW130" s="194"/>
      <c r="AX130" s="194"/>
      <c r="AY130" s="194"/>
      <c r="AZ130" s="194"/>
      <c r="BA130" s="194"/>
      <c r="BB130" s="194"/>
      <c r="BC130" s="194"/>
      <c r="BD130" s="194"/>
      <c r="BE130" s="194"/>
      <c r="BF130" s="194"/>
      <c r="BG130" s="194"/>
      <c r="BH130" s="194"/>
    </row>
    <row r="131" spans="1:60" outlineLevel="3" x14ac:dyDescent="0.2">
      <c r="A131" s="211">
        <v>108</v>
      </c>
      <c r="B131" s="198" t="s">
        <v>331</v>
      </c>
      <c r="C131" s="234" t="s">
        <v>332</v>
      </c>
      <c r="D131" s="201" t="s">
        <v>83</v>
      </c>
      <c r="E131" s="204">
        <v>4</v>
      </c>
      <c r="F131" s="206"/>
      <c r="G131" s="207">
        <f t="shared" si="8"/>
        <v>0</v>
      </c>
      <c r="H131" s="214" t="s">
        <v>66</v>
      </c>
      <c r="I131" s="209"/>
      <c r="J131" s="209"/>
      <c r="K131" s="194"/>
      <c r="L131" s="194"/>
      <c r="M131" s="194"/>
      <c r="N131" s="194"/>
      <c r="O131" s="194"/>
      <c r="P131" s="194"/>
      <c r="Q131" s="194"/>
      <c r="R131" s="194"/>
      <c r="S131" s="194"/>
      <c r="T131" s="194"/>
      <c r="U131" s="194"/>
      <c r="V131" s="194"/>
      <c r="W131" s="194"/>
      <c r="X131" s="194"/>
      <c r="Y131" s="194"/>
      <c r="Z131" s="194"/>
      <c r="AA131" s="194"/>
      <c r="AB131" s="194"/>
      <c r="AC131" s="194"/>
      <c r="AD131" s="194">
        <f t="shared" si="9"/>
        <v>0</v>
      </c>
      <c r="AE131" s="194"/>
      <c r="AF131" s="194"/>
      <c r="AG131" s="194"/>
      <c r="AH131" s="194"/>
      <c r="AI131" s="194"/>
      <c r="AJ131" s="194"/>
      <c r="AK131" s="194"/>
      <c r="AL131" s="194"/>
      <c r="AM131" s="194"/>
      <c r="AN131" s="194"/>
      <c r="AO131" s="194"/>
      <c r="AP131" s="194"/>
      <c r="AQ131" s="194"/>
      <c r="AR131" s="194"/>
      <c r="AS131" s="194"/>
      <c r="AT131" s="194"/>
      <c r="AU131" s="194"/>
      <c r="AV131" s="194"/>
      <c r="AW131" s="194"/>
      <c r="AX131" s="194"/>
      <c r="AY131" s="194"/>
      <c r="AZ131" s="194"/>
      <c r="BA131" s="194"/>
      <c r="BB131" s="194"/>
      <c r="BC131" s="194"/>
      <c r="BD131" s="194"/>
      <c r="BE131" s="194"/>
      <c r="BF131" s="194"/>
      <c r="BG131" s="194"/>
      <c r="BH131" s="194"/>
    </row>
    <row r="132" spans="1:60" outlineLevel="3" x14ac:dyDescent="0.2">
      <c r="A132" s="211">
        <v>109</v>
      </c>
      <c r="B132" s="198" t="s">
        <v>333</v>
      </c>
      <c r="C132" s="234" t="s">
        <v>334</v>
      </c>
      <c r="D132" s="201" t="s">
        <v>83</v>
      </c>
      <c r="E132" s="204">
        <v>8</v>
      </c>
      <c r="F132" s="206"/>
      <c r="G132" s="207">
        <f t="shared" si="8"/>
        <v>0</v>
      </c>
      <c r="H132" s="214" t="s">
        <v>66</v>
      </c>
      <c r="I132" s="209"/>
      <c r="J132" s="209"/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>
        <f t="shared" si="9"/>
        <v>0</v>
      </c>
      <c r="AE132" s="194"/>
      <c r="AF132" s="194"/>
      <c r="AG132" s="194"/>
      <c r="AH132" s="194"/>
      <c r="AI132" s="194"/>
      <c r="AJ132" s="194"/>
      <c r="AK132" s="194"/>
      <c r="AL132" s="194"/>
      <c r="AM132" s="194"/>
      <c r="AN132" s="194"/>
      <c r="AO132" s="194"/>
      <c r="AP132" s="194"/>
      <c r="AQ132" s="194"/>
      <c r="AR132" s="194"/>
      <c r="AS132" s="194"/>
      <c r="AT132" s="194"/>
      <c r="AU132" s="194"/>
      <c r="AV132" s="194"/>
      <c r="AW132" s="194"/>
      <c r="AX132" s="194"/>
      <c r="AY132" s="194"/>
      <c r="AZ132" s="194"/>
      <c r="BA132" s="194"/>
      <c r="BB132" s="194"/>
      <c r="BC132" s="194"/>
      <c r="BD132" s="194"/>
      <c r="BE132" s="194"/>
      <c r="BF132" s="194"/>
      <c r="BG132" s="194"/>
      <c r="BH132" s="194"/>
    </row>
    <row r="133" spans="1:60" outlineLevel="3" x14ac:dyDescent="0.2">
      <c r="A133" s="211">
        <v>111</v>
      </c>
      <c r="B133" s="198" t="s">
        <v>335</v>
      </c>
      <c r="C133" s="234" t="s">
        <v>336</v>
      </c>
      <c r="D133" s="201" t="s">
        <v>83</v>
      </c>
      <c r="E133" s="204">
        <v>15</v>
      </c>
      <c r="F133" s="206"/>
      <c r="G133" s="207">
        <f t="shared" si="8"/>
        <v>0</v>
      </c>
      <c r="H133" s="214" t="s">
        <v>66</v>
      </c>
      <c r="I133" s="209"/>
      <c r="J133" s="209"/>
      <c r="K133" s="194"/>
      <c r="L133" s="194"/>
      <c r="M133" s="194"/>
      <c r="N133" s="194"/>
      <c r="O133" s="194"/>
      <c r="P133" s="194"/>
      <c r="Q133" s="194"/>
      <c r="R133" s="194"/>
      <c r="S133" s="194"/>
      <c r="T133" s="194"/>
      <c r="U133" s="194"/>
      <c r="V133" s="194"/>
      <c r="W133" s="194"/>
      <c r="X133" s="194"/>
      <c r="Y133" s="194"/>
      <c r="Z133" s="194"/>
      <c r="AA133" s="194"/>
      <c r="AB133" s="194"/>
      <c r="AC133" s="194"/>
      <c r="AD133" s="194">
        <f t="shared" si="9"/>
        <v>0</v>
      </c>
      <c r="AE133" s="194"/>
      <c r="AF133" s="194"/>
      <c r="AG133" s="194"/>
      <c r="AH133" s="194"/>
      <c r="AI133" s="194"/>
      <c r="AJ133" s="194"/>
      <c r="AK133" s="194"/>
      <c r="AL133" s="194"/>
      <c r="AM133" s="194"/>
      <c r="AN133" s="194"/>
      <c r="AO133" s="194"/>
      <c r="AP133" s="194"/>
      <c r="AQ133" s="194"/>
      <c r="AR133" s="194"/>
      <c r="AS133" s="194"/>
      <c r="AT133" s="194"/>
      <c r="AU133" s="194"/>
      <c r="AV133" s="194"/>
      <c r="AW133" s="194"/>
      <c r="AX133" s="194"/>
      <c r="AY133" s="194"/>
      <c r="AZ133" s="194"/>
      <c r="BA133" s="194"/>
      <c r="BB133" s="194"/>
      <c r="BC133" s="194"/>
      <c r="BD133" s="194"/>
      <c r="BE133" s="194"/>
      <c r="BF133" s="194"/>
      <c r="BG133" s="194"/>
      <c r="BH133" s="194"/>
    </row>
    <row r="134" spans="1:60" outlineLevel="3" x14ac:dyDescent="0.2">
      <c r="A134" s="211">
        <v>112</v>
      </c>
      <c r="B134" s="198" t="s">
        <v>337</v>
      </c>
      <c r="C134" s="234" t="s">
        <v>338</v>
      </c>
      <c r="D134" s="201" t="s">
        <v>83</v>
      </c>
      <c r="E134" s="204">
        <v>30</v>
      </c>
      <c r="F134" s="206"/>
      <c r="G134" s="207">
        <f t="shared" si="8"/>
        <v>0</v>
      </c>
      <c r="H134" s="214" t="s">
        <v>66</v>
      </c>
      <c r="I134" s="209"/>
      <c r="J134" s="209"/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>
        <f t="shared" si="9"/>
        <v>0</v>
      </c>
      <c r="AE134" s="194"/>
      <c r="AF134" s="194"/>
      <c r="AG134" s="194"/>
      <c r="AH134" s="194"/>
      <c r="AI134" s="194"/>
      <c r="AJ134" s="194"/>
      <c r="AK134" s="194"/>
      <c r="AL134" s="194"/>
      <c r="AM134" s="194"/>
      <c r="AN134" s="194"/>
      <c r="AO134" s="194"/>
      <c r="AP134" s="194"/>
      <c r="AQ134" s="194"/>
      <c r="AR134" s="194"/>
      <c r="AS134" s="194"/>
      <c r="AT134" s="194"/>
      <c r="AU134" s="194"/>
      <c r="AV134" s="194"/>
      <c r="AW134" s="194"/>
      <c r="AX134" s="194"/>
      <c r="AY134" s="194"/>
      <c r="AZ134" s="194"/>
      <c r="BA134" s="194"/>
      <c r="BB134" s="194"/>
      <c r="BC134" s="194"/>
      <c r="BD134" s="194"/>
      <c r="BE134" s="194"/>
      <c r="BF134" s="194"/>
      <c r="BG134" s="194"/>
      <c r="BH134" s="194"/>
    </row>
    <row r="135" spans="1:60" outlineLevel="3" x14ac:dyDescent="0.2">
      <c r="A135" s="211">
        <v>113</v>
      </c>
      <c r="B135" s="198" t="s">
        <v>339</v>
      </c>
      <c r="C135" s="234" t="s">
        <v>340</v>
      </c>
      <c r="D135" s="201" t="s">
        <v>83</v>
      </c>
      <c r="E135" s="204">
        <v>4</v>
      </c>
      <c r="F135" s="206"/>
      <c r="G135" s="207">
        <f t="shared" si="8"/>
        <v>0</v>
      </c>
      <c r="H135" s="214" t="s">
        <v>66</v>
      </c>
      <c r="I135" s="209"/>
      <c r="J135" s="209"/>
      <c r="K135" s="194"/>
      <c r="L135" s="194"/>
      <c r="M135" s="194"/>
      <c r="N135" s="194"/>
      <c r="O135" s="194"/>
      <c r="P135" s="194"/>
      <c r="Q135" s="194"/>
      <c r="R135" s="194"/>
      <c r="S135" s="194"/>
      <c r="T135" s="194"/>
      <c r="U135" s="194"/>
      <c r="V135" s="194"/>
      <c r="W135" s="194"/>
      <c r="X135" s="194"/>
      <c r="Y135" s="194"/>
      <c r="Z135" s="194"/>
      <c r="AA135" s="194"/>
      <c r="AB135" s="194"/>
      <c r="AC135" s="194"/>
      <c r="AD135" s="194">
        <f t="shared" si="9"/>
        <v>0</v>
      </c>
      <c r="AE135" s="194"/>
      <c r="AF135" s="194"/>
      <c r="AG135" s="194"/>
      <c r="AH135" s="194"/>
      <c r="AI135" s="194"/>
      <c r="AJ135" s="194"/>
      <c r="AK135" s="194"/>
      <c r="AL135" s="194"/>
      <c r="AM135" s="194"/>
      <c r="AN135" s="194"/>
      <c r="AO135" s="194"/>
      <c r="AP135" s="194"/>
      <c r="AQ135" s="194"/>
      <c r="AR135" s="194"/>
      <c r="AS135" s="194"/>
      <c r="AT135" s="194"/>
      <c r="AU135" s="194"/>
      <c r="AV135" s="194"/>
      <c r="AW135" s="194"/>
      <c r="AX135" s="194"/>
      <c r="AY135" s="194"/>
      <c r="AZ135" s="194"/>
      <c r="BA135" s="194"/>
      <c r="BB135" s="194"/>
      <c r="BC135" s="194"/>
      <c r="BD135" s="194"/>
      <c r="BE135" s="194"/>
      <c r="BF135" s="194"/>
      <c r="BG135" s="194"/>
      <c r="BH135" s="194"/>
    </row>
    <row r="136" spans="1:60" outlineLevel="3" x14ac:dyDescent="0.2">
      <c r="A136" s="211">
        <v>114</v>
      </c>
      <c r="B136" s="198" t="s">
        <v>341</v>
      </c>
      <c r="C136" s="234" t="s">
        <v>342</v>
      </c>
      <c r="D136" s="201" t="s">
        <v>83</v>
      </c>
      <c r="E136" s="204">
        <v>4</v>
      </c>
      <c r="F136" s="206"/>
      <c r="G136" s="207">
        <f t="shared" si="8"/>
        <v>0</v>
      </c>
      <c r="H136" s="214" t="s">
        <v>66</v>
      </c>
      <c r="I136" s="209"/>
      <c r="J136" s="209"/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>
        <f t="shared" si="9"/>
        <v>0</v>
      </c>
      <c r="AE136" s="194"/>
      <c r="AF136" s="194"/>
      <c r="AG136" s="194"/>
      <c r="AH136" s="194"/>
      <c r="AI136" s="194"/>
      <c r="AJ136" s="194"/>
      <c r="AK136" s="194"/>
      <c r="AL136" s="194"/>
      <c r="AM136" s="194"/>
      <c r="AN136" s="194"/>
      <c r="AO136" s="194"/>
      <c r="AP136" s="194"/>
      <c r="AQ136" s="194"/>
      <c r="AR136" s="194"/>
      <c r="AS136" s="194"/>
      <c r="AT136" s="194"/>
      <c r="AU136" s="194"/>
      <c r="AV136" s="194"/>
      <c r="AW136" s="194"/>
      <c r="AX136" s="194"/>
      <c r="AY136" s="194"/>
      <c r="AZ136" s="194"/>
      <c r="BA136" s="194"/>
      <c r="BB136" s="194"/>
      <c r="BC136" s="194"/>
      <c r="BD136" s="194"/>
      <c r="BE136" s="194"/>
      <c r="BF136" s="194"/>
      <c r="BG136" s="194"/>
      <c r="BH136" s="194"/>
    </row>
    <row r="137" spans="1:60" outlineLevel="3" x14ac:dyDescent="0.2">
      <c r="A137" s="211">
        <v>115</v>
      </c>
      <c r="B137" s="198" t="s">
        <v>343</v>
      </c>
      <c r="C137" s="234" t="s">
        <v>344</v>
      </c>
      <c r="D137" s="201" t="s">
        <v>83</v>
      </c>
      <c r="E137" s="204">
        <v>2</v>
      </c>
      <c r="F137" s="206"/>
      <c r="G137" s="207">
        <f t="shared" si="8"/>
        <v>0</v>
      </c>
      <c r="H137" s="214" t="s">
        <v>66</v>
      </c>
      <c r="I137" s="209"/>
      <c r="J137" s="209"/>
      <c r="K137" s="194"/>
      <c r="L137" s="194"/>
      <c r="M137" s="194"/>
      <c r="N137" s="194"/>
      <c r="O137" s="194"/>
      <c r="P137" s="194"/>
      <c r="Q137" s="194"/>
      <c r="R137" s="194"/>
      <c r="S137" s="194"/>
      <c r="T137" s="194"/>
      <c r="U137" s="194"/>
      <c r="V137" s="194"/>
      <c r="W137" s="194"/>
      <c r="X137" s="194"/>
      <c r="Y137" s="194"/>
      <c r="Z137" s="194"/>
      <c r="AA137" s="194"/>
      <c r="AB137" s="194"/>
      <c r="AC137" s="194"/>
      <c r="AD137" s="194">
        <f t="shared" si="9"/>
        <v>0</v>
      </c>
      <c r="AE137" s="194"/>
      <c r="AF137" s="194"/>
      <c r="AG137" s="194"/>
      <c r="AH137" s="194"/>
      <c r="AI137" s="194"/>
      <c r="AJ137" s="194"/>
      <c r="AK137" s="194"/>
      <c r="AL137" s="194"/>
      <c r="AM137" s="194"/>
      <c r="AN137" s="194"/>
      <c r="AO137" s="194"/>
      <c r="AP137" s="194"/>
      <c r="AQ137" s="194"/>
      <c r="AR137" s="194"/>
      <c r="AS137" s="194"/>
      <c r="AT137" s="194"/>
      <c r="AU137" s="194"/>
      <c r="AV137" s="194"/>
      <c r="AW137" s="194"/>
      <c r="AX137" s="194"/>
      <c r="AY137" s="194"/>
      <c r="AZ137" s="194"/>
      <c r="BA137" s="194"/>
      <c r="BB137" s="194"/>
      <c r="BC137" s="194"/>
      <c r="BD137" s="194"/>
      <c r="BE137" s="194"/>
      <c r="BF137" s="194"/>
      <c r="BG137" s="194"/>
      <c r="BH137" s="194"/>
    </row>
    <row r="138" spans="1:60" outlineLevel="3" x14ac:dyDescent="0.2">
      <c r="A138" s="211">
        <v>118</v>
      </c>
      <c r="B138" s="198" t="s">
        <v>345</v>
      </c>
      <c r="C138" s="234" t="s">
        <v>346</v>
      </c>
      <c r="D138" s="201" t="s">
        <v>83</v>
      </c>
      <c r="E138" s="204">
        <v>2</v>
      </c>
      <c r="F138" s="206"/>
      <c r="G138" s="207">
        <f t="shared" si="8"/>
        <v>0</v>
      </c>
      <c r="H138" s="214" t="s">
        <v>66</v>
      </c>
      <c r="I138" s="209"/>
      <c r="J138" s="209"/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>
        <f t="shared" si="9"/>
        <v>0</v>
      </c>
      <c r="AE138" s="194"/>
      <c r="AF138" s="194"/>
      <c r="AG138" s="194"/>
      <c r="AH138" s="194"/>
      <c r="AI138" s="194"/>
      <c r="AJ138" s="194"/>
      <c r="AK138" s="194"/>
      <c r="AL138" s="194"/>
      <c r="AM138" s="194"/>
      <c r="AN138" s="194"/>
      <c r="AO138" s="194"/>
      <c r="AP138" s="194"/>
      <c r="AQ138" s="194"/>
      <c r="AR138" s="194"/>
      <c r="AS138" s="194"/>
      <c r="AT138" s="194"/>
      <c r="AU138" s="194"/>
      <c r="AV138" s="194"/>
      <c r="AW138" s="194"/>
      <c r="AX138" s="194"/>
      <c r="AY138" s="194"/>
      <c r="AZ138" s="194"/>
      <c r="BA138" s="194"/>
      <c r="BB138" s="194"/>
      <c r="BC138" s="194"/>
      <c r="BD138" s="194"/>
      <c r="BE138" s="194"/>
      <c r="BF138" s="194"/>
      <c r="BG138" s="194"/>
      <c r="BH138" s="194"/>
    </row>
    <row r="139" spans="1:60" outlineLevel="3" x14ac:dyDescent="0.2">
      <c r="A139" s="211">
        <v>119</v>
      </c>
      <c r="B139" s="198" t="s">
        <v>347</v>
      </c>
      <c r="C139" s="234" t="s">
        <v>348</v>
      </c>
      <c r="D139" s="201" t="s">
        <v>83</v>
      </c>
      <c r="E139" s="204">
        <v>4</v>
      </c>
      <c r="F139" s="206"/>
      <c r="G139" s="207">
        <f t="shared" si="8"/>
        <v>0</v>
      </c>
      <c r="H139" s="214" t="s">
        <v>66</v>
      </c>
      <c r="I139" s="209"/>
      <c r="J139" s="209"/>
      <c r="K139" s="194"/>
      <c r="L139" s="194"/>
      <c r="M139" s="194"/>
      <c r="N139" s="194"/>
      <c r="O139" s="194"/>
      <c r="P139" s="194"/>
      <c r="Q139" s="194"/>
      <c r="R139" s="194"/>
      <c r="S139" s="194"/>
      <c r="T139" s="194"/>
      <c r="U139" s="194"/>
      <c r="V139" s="194"/>
      <c r="W139" s="194"/>
      <c r="X139" s="194"/>
      <c r="Y139" s="194"/>
      <c r="Z139" s="194"/>
      <c r="AA139" s="194"/>
      <c r="AB139" s="194"/>
      <c r="AC139" s="194"/>
      <c r="AD139" s="194">
        <f t="shared" si="9"/>
        <v>0</v>
      </c>
      <c r="AE139" s="194"/>
      <c r="AF139" s="194"/>
      <c r="AG139" s="194"/>
      <c r="AH139" s="194"/>
      <c r="AI139" s="194"/>
      <c r="AJ139" s="194"/>
      <c r="AK139" s="194"/>
      <c r="AL139" s="194"/>
      <c r="AM139" s="194"/>
      <c r="AN139" s="194"/>
      <c r="AO139" s="194"/>
      <c r="AP139" s="194"/>
      <c r="AQ139" s="194"/>
      <c r="AR139" s="194"/>
      <c r="AS139" s="194"/>
      <c r="AT139" s="194"/>
      <c r="AU139" s="194"/>
      <c r="AV139" s="194"/>
      <c r="AW139" s="194"/>
      <c r="AX139" s="194"/>
      <c r="AY139" s="194"/>
      <c r="AZ139" s="194"/>
      <c r="BA139" s="194"/>
      <c r="BB139" s="194"/>
      <c r="BC139" s="194"/>
      <c r="BD139" s="194"/>
      <c r="BE139" s="194"/>
      <c r="BF139" s="194"/>
      <c r="BG139" s="194"/>
      <c r="BH139" s="194"/>
    </row>
    <row r="140" spans="1:60" outlineLevel="3" x14ac:dyDescent="0.2">
      <c r="A140" s="211">
        <v>121</v>
      </c>
      <c r="B140" s="198" t="s">
        <v>349</v>
      </c>
      <c r="C140" s="234" t="s">
        <v>350</v>
      </c>
      <c r="D140" s="201" t="s">
        <v>83</v>
      </c>
      <c r="E140" s="204">
        <v>4</v>
      </c>
      <c r="F140" s="206"/>
      <c r="G140" s="207">
        <f t="shared" si="8"/>
        <v>0</v>
      </c>
      <c r="H140" s="214" t="s">
        <v>66</v>
      </c>
      <c r="I140" s="209"/>
      <c r="J140" s="209"/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>
        <f t="shared" si="9"/>
        <v>0</v>
      </c>
      <c r="AE140" s="194"/>
      <c r="AF140" s="194"/>
      <c r="AG140" s="194"/>
      <c r="AH140" s="194"/>
      <c r="AI140" s="194"/>
      <c r="AJ140" s="194"/>
      <c r="AK140" s="194"/>
      <c r="AL140" s="194"/>
      <c r="AM140" s="194"/>
      <c r="AN140" s="194"/>
      <c r="AO140" s="194"/>
      <c r="AP140" s="194"/>
      <c r="AQ140" s="194"/>
      <c r="AR140" s="194"/>
      <c r="AS140" s="194"/>
      <c r="AT140" s="194"/>
      <c r="AU140" s="194"/>
      <c r="AV140" s="194"/>
      <c r="AW140" s="194"/>
      <c r="AX140" s="194"/>
      <c r="AY140" s="194"/>
      <c r="AZ140" s="194"/>
      <c r="BA140" s="194"/>
      <c r="BB140" s="194"/>
      <c r="BC140" s="194"/>
      <c r="BD140" s="194"/>
      <c r="BE140" s="194"/>
      <c r="BF140" s="194"/>
      <c r="BG140" s="194"/>
      <c r="BH140" s="194"/>
    </row>
    <row r="141" spans="1:60" outlineLevel="3" x14ac:dyDescent="0.2">
      <c r="A141" s="211">
        <v>122</v>
      </c>
      <c r="B141" s="198" t="s">
        <v>351</v>
      </c>
      <c r="C141" s="234" t="s">
        <v>352</v>
      </c>
      <c r="D141" s="201" t="s">
        <v>83</v>
      </c>
      <c r="E141" s="204">
        <v>2</v>
      </c>
      <c r="F141" s="206"/>
      <c r="G141" s="207">
        <f t="shared" si="8"/>
        <v>0</v>
      </c>
      <c r="H141" s="214" t="s">
        <v>66</v>
      </c>
      <c r="I141" s="209"/>
      <c r="J141" s="209"/>
      <c r="K141" s="194"/>
      <c r="L141" s="194"/>
      <c r="M141" s="194"/>
      <c r="N141" s="194"/>
      <c r="O141" s="194"/>
      <c r="P141" s="194"/>
      <c r="Q141" s="194"/>
      <c r="R141" s="194"/>
      <c r="S141" s="194"/>
      <c r="T141" s="194"/>
      <c r="U141" s="194"/>
      <c r="V141" s="194"/>
      <c r="W141" s="194"/>
      <c r="X141" s="194"/>
      <c r="Y141" s="194"/>
      <c r="Z141" s="194"/>
      <c r="AA141" s="194"/>
      <c r="AB141" s="194"/>
      <c r="AC141" s="194"/>
      <c r="AD141" s="194">
        <f t="shared" si="9"/>
        <v>0</v>
      </c>
      <c r="AE141" s="194"/>
      <c r="AF141" s="194"/>
      <c r="AG141" s="194"/>
      <c r="AH141" s="194"/>
      <c r="AI141" s="194"/>
      <c r="AJ141" s="194"/>
      <c r="AK141" s="194"/>
      <c r="AL141" s="194"/>
      <c r="AM141" s="194"/>
      <c r="AN141" s="194"/>
      <c r="AO141" s="194"/>
      <c r="AP141" s="194"/>
      <c r="AQ141" s="194"/>
      <c r="AR141" s="194"/>
      <c r="AS141" s="194"/>
      <c r="AT141" s="194"/>
      <c r="AU141" s="194"/>
      <c r="AV141" s="194"/>
      <c r="AW141" s="194"/>
      <c r="AX141" s="194"/>
      <c r="AY141" s="194"/>
      <c r="AZ141" s="194"/>
      <c r="BA141" s="194"/>
      <c r="BB141" s="194"/>
      <c r="BC141" s="194"/>
      <c r="BD141" s="194"/>
      <c r="BE141" s="194"/>
      <c r="BF141" s="194"/>
      <c r="BG141" s="194"/>
      <c r="BH141" s="194"/>
    </row>
    <row r="142" spans="1:60" outlineLevel="3" x14ac:dyDescent="0.2">
      <c r="A142" s="211">
        <v>123</v>
      </c>
      <c r="B142" s="198" t="s">
        <v>353</v>
      </c>
      <c r="C142" s="234" t="s">
        <v>354</v>
      </c>
      <c r="D142" s="201" t="s">
        <v>83</v>
      </c>
      <c r="E142" s="204">
        <v>4</v>
      </c>
      <c r="F142" s="206"/>
      <c r="G142" s="207">
        <f t="shared" si="8"/>
        <v>0</v>
      </c>
      <c r="H142" s="214" t="s">
        <v>66</v>
      </c>
      <c r="I142" s="209"/>
      <c r="J142" s="209"/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>
        <f t="shared" si="9"/>
        <v>0</v>
      </c>
      <c r="AE142" s="194"/>
      <c r="AF142" s="194"/>
      <c r="AG142" s="194"/>
      <c r="AH142" s="194"/>
      <c r="AI142" s="194"/>
      <c r="AJ142" s="194"/>
      <c r="AK142" s="194"/>
      <c r="AL142" s="194"/>
      <c r="AM142" s="194"/>
      <c r="AN142" s="194"/>
      <c r="AO142" s="194"/>
      <c r="AP142" s="194"/>
      <c r="AQ142" s="194"/>
      <c r="AR142" s="194"/>
      <c r="AS142" s="194"/>
      <c r="AT142" s="194"/>
      <c r="AU142" s="194"/>
      <c r="AV142" s="194"/>
      <c r="AW142" s="194"/>
      <c r="AX142" s="194"/>
      <c r="AY142" s="194"/>
      <c r="AZ142" s="194"/>
      <c r="BA142" s="194"/>
      <c r="BB142" s="194"/>
      <c r="BC142" s="194"/>
      <c r="BD142" s="194"/>
      <c r="BE142" s="194"/>
      <c r="BF142" s="194"/>
      <c r="BG142" s="194"/>
      <c r="BH142" s="194"/>
    </row>
    <row r="143" spans="1:60" outlineLevel="2" x14ac:dyDescent="0.2">
      <c r="A143" s="212" t="s">
        <v>80</v>
      </c>
      <c r="B143" s="199" t="s">
        <v>77</v>
      </c>
      <c r="C143" s="235" t="s">
        <v>78</v>
      </c>
      <c r="D143" s="202"/>
      <c r="E143" s="205"/>
      <c r="F143" s="281">
        <f>SUM(AD144:AD146)</f>
        <v>0</v>
      </c>
      <c r="G143" s="282"/>
      <c r="H143" s="215"/>
      <c r="I143" s="209"/>
      <c r="J143" s="209"/>
      <c r="K143" s="194"/>
      <c r="L143" s="194"/>
      <c r="M143" s="194"/>
      <c r="N143" s="194"/>
      <c r="O143" s="194"/>
      <c r="P143" s="194"/>
      <c r="Q143" s="194"/>
      <c r="R143" s="194"/>
      <c r="S143" s="194"/>
      <c r="T143" s="194"/>
      <c r="U143" s="194"/>
      <c r="V143" s="194"/>
      <c r="W143" s="194"/>
      <c r="X143" s="194"/>
      <c r="Y143" s="194"/>
      <c r="Z143" s="194"/>
      <c r="AA143" s="194"/>
      <c r="AB143" s="194"/>
      <c r="AC143" s="194"/>
      <c r="AD143" s="194"/>
      <c r="AE143" s="194"/>
      <c r="AF143" s="194"/>
      <c r="AG143" s="194"/>
      <c r="AH143" s="194"/>
      <c r="AI143" s="194"/>
      <c r="AJ143" s="194"/>
      <c r="AK143" s="194"/>
      <c r="AL143" s="194"/>
      <c r="AM143" s="194"/>
      <c r="AN143" s="194"/>
      <c r="AO143" s="194"/>
      <c r="AP143" s="194"/>
      <c r="AQ143" s="194"/>
      <c r="AR143" s="194"/>
      <c r="AS143" s="194"/>
      <c r="AT143" s="194"/>
      <c r="AU143" s="194"/>
      <c r="AV143" s="194"/>
      <c r="AW143" s="194"/>
      <c r="AX143" s="194"/>
      <c r="AY143" s="194"/>
      <c r="AZ143" s="194"/>
      <c r="BA143" s="194"/>
      <c r="BB143" s="194"/>
      <c r="BC143" s="194"/>
      <c r="BD143" s="194"/>
      <c r="BE143" s="194"/>
      <c r="BF143" s="194"/>
      <c r="BG143" s="194"/>
      <c r="BH143" s="194"/>
    </row>
    <row r="144" spans="1:60" outlineLevel="3" x14ac:dyDescent="0.2">
      <c r="A144" s="211">
        <v>134</v>
      </c>
      <c r="B144" s="198" t="s">
        <v>355</v>
      </c>
      <c r="C144" s="234" t="s">
        <v>356</v>
      </c>
      <c r="D144" s="201" t="s">
        <v>357</v>
      </c>
      <c r="E144" s="204">
        <v>1</v>
      </c>
      <c r="F144" s="206"/>
      <c r="G144" s="207">
        <f>E144*F144</f>
        <v>0</v>
      </c>
      <c r="H144" s="214" t="s">
        <v>66</v>
      </c>
      <c r="I144" s="209"/>
      <c r="J144" s="209"/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>
        <f>G144</f>
        <v>0</v>
      </c>
      <c r="AE144" s="194"/>
      <c r="AF144" s="194"/>
      <c r="AG144" s="194"/>
      <c r="AH144" s="194"/>
      <c r="AI144" s="194"/>
      <c r="AJ144" s="194"/>
      <c r="AK144" s="194"/>
      <c r="AL144" s="194"/>
      <c r="AM144" s="194"/>
      <c r="AN144" s="194"/>
      <c r="AO144" s="194"/>
      <c r="AP144" s="194"/>
      <c r="AQ144" s="194"/>
      <c r="AR144" s="194"/>
      <c r="AS144" s="194"/>
      <c r="AT144" s="194"/>
      <c r="AU144" s="194"/>
      <c r="AV144" s="194"/>
      <c r="AW144" s="194"/>
      <c r="AX144" s="194"/>
      <c r="AY144" s="194"/>
      <c r="AZ144" s="194"/>
      <c r="BA144" s="194"/>
      <c r="BB144" s="194"/>
      <c r="BC144" s="194"/>
      <c r="BD144" s="194"/>
      <c r="BE144" s="194"/>
      <c r="BF144" s="194"/>
      <c r="BG144" s="194"/>
      <c r="BH144" s="194"/>
    </row>
    <row r="145" spans="1:60" outlineLevel="3" x14ac:dyDescent="0.2">
      <c r="A145" s="211">
        <v>135</v>
      </c>
      <c r="B145" s="198" t="s">
        <v>358</v>
      </c>
      <c r="C145" s="234" t="s">
        <v>359</v>
      </c>
      <c r="D145" s="201" t="s">
        <v>302</v>
      </c>
      <c r="E145" s="204">
        <v>1</v>
      </c>
      <c r="F145" s="206"/>
      <c r="G145" s="207">
        <f>E145*F145</f>
        <v>0</v>
      </c>
      <c r="H145" s="214" t="s">
        <v>66</v>
      </c>
      <c r="I145" s="209"/>
      <c r="J145" s="209"/>
      <c r="K145" s="194"/>
      <c r="L145" s="194"/>
      <c r="M145" s="194"/>
      <c r="N145" s="194"/>
      <c r="O145" s="194"/>
      <c r="P145" s="194"/>
      <c r="Q145" s="194"/>
      <c r="R145" s="194"/>
      <c r="S145" s="194"/>
      <c r="T145" s="194"/>
      <c r="U145" s="194"/>
      <c r="V145" s="194"/>
      <c r="W145" s="194"/>
      <c r="X145" s="194"/>
      <c r="Y145" s="194"/>
      <c r="Z145" s="194"/>
      <c r="AA145" s="194"/>
      <c r="AB145" s="194"/>
      <c r="AC145" s="194"/>
      <c r="AD145" s="194">
        <f>G145</f>
        <v>0</v>
      </c>
      <c r="AE145" s="194"/>
      <c r="AF145" s="194"/>
      <c r="AG145" s="194"/>
      <c r="AH145" s="194"/>
      <c r="AI145" s="194"/>
      <c r="AJ145" s="194"/>
      <c r="AK145" s="194"/>
      <c r="AL145" s="194"/>
      <c r="AM145" s="194"/>
      <c r="AN145" s="194"/>
      <c r="AO145" s="194"/>
      <c r="AP145" s="194"/>
      <c r="AQ145" s="194"/>
      <c r="AR145" s="194"/>
      <c r="AS145" s="194"/>
      <c r="AT145" s="194"/>
      <c r="AU145" s="194"/>
      <c r="AV145" s="194"/>
      <c r="AW145" s="194"/>
      <c r="AX145" s="194"/>
      <c r="AY145" s="194"/>
      <c r="AZ145" s="194"/>
      <c r="BA145" s="194"/>
      <c r="BB145" s="194"/>
      <c r="BC145" s="194"/>
      <c r="BD145" s="194"/>
      <c r="BE145" s="194"/>
      <c r="BF145" s="194"/>
      <c r="BG145" s="194"/>
      <c r="BH145" s="194"/>
    </row>
    <row r="146" spans="1:60" ht="13.5" outlineLevel="3" thickBot="1" x14ac:dyDescent="0.25">
      <c r="A146" s="226">
        <v>136</v>
      </c>
      <c r="B146" s="227" t="s">
        <v>360</v>
      </c>
      <c r="C146" s="236" t="s">
        <v>361</v>
      </c>
      <c r="D146" s="228" t="s">
        <v>302</v>
      </c>
      <c r="E146" s="229">
        <v>1</v>
      </c>
      <c r="F146" s="230"/>
      <c r="G146" s="231">
        <f>E146*F146</f>
        <v>0</v>
      </c>
      <c r="H146" s="232" t="s">
        <v>66</v>
      </c>
      <c r="I146" s="209"/>
      <c r="J146" s="209"/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>
        <f>G146</f>
        <v>0</v>
      </c>
      <c r="AE146" s="194"/>
      <c r="AF146" s="194"/>
      <c r="AG146" s="194"/>
      <c r="AH146" s="194"/>
      <c r="AI146" s="194"/>
      <c r="AJ146" s="194"/>
      <c r="AK146" s="194"/>
      <c r="AL146" s="194"/>
      <c r="AM146" s="194"/>
      <c r="AN146" s="194"/>
      <c r="AO146" s="194"/>
      <c r="AP146" s="194"/>
      <c r="AQ146" s="194"/>
      <c r="AR146" s="194"/>
      <c r="AS146" s="194"/>
      <c r="AT146" s="194"/>
      <c r="AU146" s="194"/>
      <c r="AV146" s="194"/>
      <c r="AW146" s="194"/>
      <c r="AX146" s="194"/>
      <c r="AY146" s="194"/>
      <c r="AZ146" s="194"/>
      <c r="BA146" s="194"/>
      <c r="BB146" s="194"/>
      <c r="BC146" s="194"/>
      <c r="BD146" s="194"/>
      <c r="BE146" s="194"/>
      <c r="BF146" s="194"/>
      <c r="BG146" s="194"/>
      <c r="BH146" s="194"/>
    </row>
    <row r="147" spans="1:60" x14ac:dyDescent="0.2">
      <c r="AK147">
        <f>SUM(AK1:AK146)</f>
        <v>0</v>
      </c>
      <c r="AL147">
        <f>SUM(AL1:AL146)</f>
        <v>0</v>
      </c>
    </row>
  </sheetData>
  <mergeCells count="8">
    <mergeCell ref="F58:G58"/>
    <mergeCell ref="F143:G143"/>
    <mergeCell ref="A1:G1"/>
    <mergeCell ref="C2:G2"/>
    <mergeCell ref="C3:G3"/>
    <mergeCell ref="C4:G4"/>
    <mergeCell ref="F7:G7"/>
    <mergeCell ref="F8:G8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Vítězslav Pruša</cp:lastModifiedBy>
  <cp:lastPrinted>2013-08-20T11:53:39Z</cp:lastPrinted>
  <dcterms:created xsi:type="dcterms:W3CDTF">2007-08-08T05:50:21Z</dcterms:created>
  <dcterms:modified xsi:type="dcterms:W3CDTF">2014-04-17T06:39:15Z</dcterms:modified>
</cp:coreProperties>
</file>