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05032014\Úprava 15_04_2014\Soupis prací a dodávek17_04_2014\SO-02 ČOV\"/>
    </mc:Choice>
  </mc:AlternateContent>
  <bookViews>
    <workbookView xWindow="360" yWindow="285" windowWidth="28440" windowHeight="1255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Položky!$A$1:$G$49</definedName>
    <definedName name="_xlnm.Print_Area" localSheetId="1">Rekapitulace!$A$1:$I$27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48" i="3"/>
  <c r="BE49" i="3" s="1"/>
  <c r="I12" i="2" s="1"/>
  <c r="BD48" i="3"/>
  <c r="BD49" i="3" s="1"/>
  <c r="H12" i="2" s="1"/>
  <c r="BC48" i="3"/>
  <c r="BC49" i="3" s="1"/>
  <c r="G12" i="2" s="1"/>
  <c r="BB48" i="3"/>
  <c r="BB49" i="3" s="1"/>
  <c r="F12" i="2" s="1"/>
  <c r="BA48" i="3"/>
  <c r="BA49" i="3" s="1"/>
  <c r="E12" i="2" s="1"/>
  <c r="G48" i="3"/>
  <c r="B12" i="2"/>
  <c r="A12" i="2"/>
  <c r="G49" i="3"/>
  <c r="C49" i="3"/>
  <c r="BE44" i="3"/>
  <c r="BE46" i="3" s="1"/>
  <c r="I11" i="2" s="1"/>
  <c r="BD44" i="3"/>
  <c r="BD46" i="3" s="1"/>
  <c r="H11" i="2" s="1"/>
  <c r="BC44" i="3"/>
  <c r="BC46" i="3" s="1"/>
  <c r="G11" i="2" s="1"/>
  <c r="BB44" i="3"/>
  <c r="BB46" i="3" s="1"/>
  <c r="F11" i="2" s="1"/>
  <c r="G44" i="3"/>
  <c r="BA44" i="3" s="1"/>
  <c r="BA46" i="3" s="1"/>
  <c r="E11" i="2" s="1"/>
  <c r="B11" i="2"/>
  <c r="A11" i="2"/>
  <c r="C46" i="3"/>
  <c r="BE39" i="3"/>
  <c r="BE42" i="3" s="1"/>
  <c r="I10" i="2" s="1"/>
  <c r="BD39" i="3"/>
  <c r="BD42" i="3" s="1"/>
  <c r="H10" i="2" s="1"/>
  <c r="BC39" i="3"/>
  <c r="BC42" i="3" s="1"/>
  <c r="G10" i="2" s="1"/>
  <c r="BB39" i="3"/>
  <c r="BB42" i="3" s="1"/>
  <c r="F10" i="2" s="1"/>
  <c r="G39" i="3"/>
  <c r="BA39" i="3" s="1"/>
  <c r="BA42" i="3" s="1"/>
  <c r="E10" i="2" s="1"/>
  <c r="B10" i="2"/>
  <c r="A10" i="2"/>
  <c r="C42" i="3"/>
  <c r="BE35" i="3"/>
  <c r="BD35" i="3"/>
  <c r="BC35" i="3"/>
  <c r="BB35" i="3"/>
  <c r="G35" i="3"/>
  <c r="BA35" i="3" s="1"/>
  <c r="BE33" i="3"/>
  <c r="BE37" i="3" s="1"/>
  <c r="I9" i="2" s="1"/>
  <c r="BD33" i="3"/>
  <c r="BC33" i="3"/>
  <c r="BB33" i="3"/>
  <c r="G33" i="3"/>
  <c r="BA33" i="3" s="1"/>
  <c r="B9" i="2"/>
  <c r="A9" i="2"/>
  <c r="BC37" i="3"/>
  <c r="G9" i="2" s="1"/>
  <c r="C37" i="3"/>
  <c r="BE28" i="3"/>
  <c r="BD28" i="3"/>
  <c r="BD31" i="3" s="1"/>
  <c r="H8" i="2" s="1"/>
  <c r="BC28" i="3"/>
  <c r="BB28" i="3"/>
  <c r="BB31" i="3" s="1"/>
  <c r="F8" i="2" s="1"/>
  <c r="G28" i="3"/>
  <c r="BA28" i="3" s="1"/>
  <c r="BA31" i="3" s="1"/>
  <c r="E8" i="2" s="1"/>
  <c r="B8" i="2"/>
  <c r="A8" i="2"/>
  <c r="BE31" i="3"/>
  <c r="I8" i="2" s="1"/>
  <c r="BC31" i="3"/>
  <c r="G8" i="2" s="1"/>
  <c r="C31" i="3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4" i="3"/>
  <c r="BD14" i="3"/>
  <c r="BC14" i="3"/>
  <c r="BB14" i="3"/>
  <c r="G14" i="3"/>
  <c r="BA14" i="3" s="1"/>
  <c r="BE10" i="3"/>
  <c r="BE26" i="3" s="1"/>
  <c r="I7" i="2" s="1"/>
  <c r="BD10" i="3"/>
  <c r="BC10" i="3"/>
  <c r="BB10" i="3"/>
  <c r="G10" i="3"/>
  <c r="BA10" i="3" s="1"/>
  <c r="BE8" i="3"/>
  <c r="BD8" i="3"/>
  <c r="BC8" i="3"/>
  <c r="BC26" i="3" s="1"/>
  <c r="G7" i="2" s="1"/>
  <c r="BB8" i="3"/>
  <c r="G8" i="3"/>
  <c r="BA8" i="3" s="1"/>
  <c r="BA26" i="3" s="1"/>
  <c r="E7" i="2" s="1"/>
  <c r="B7" i="2"/>
  <c r="A7" i="2"/>
  <c r="C26" i="3"/>
  <c r="C4" i="3"/>
  <c r="F3" i="3"/>
  <c r="C3" i="3"/>
  <c r="C2" i="2"/>
  <c r="C1" i="2"/>
  <c r="F31" i="1"/>
  <c r="G8" i="1"/>
  <c r="G13" i="2" l="1"/>
  <c r="C14" i="1" s="1"/>
  <c r="BD26" i="3"/>
  <c r="H7" i="2" s="1"/>
  <c r="BB37" i="3"/>
  <c r="F9" i="2" s="1"/>
  <c r="BD37" i="3"/>
  <c r="H9" i="2" s="1"/>
  <c r="H13" i="2" s="1"/>
  <c r="C15" i="1" s="1"/>
  <c r="BB26" i="3"/>
  <c r="F7" i="2" s="1"/>
  <c r="I13" i="2"/>
  <c r="C20" i="1" s="1"/>
  <c r="BA37" i="3"/>
  <c r="E9" i="2" s="1"/>
  <c r="E13" i="2"/>
  <c r="G26" i="3"/>
  <c r="G31" i="3"/>
  <c r="G37" i="3"/>
  <c r="G42" i="3"/>
  <c r="G46" i="3"/>
  <c r="F13" i="2" l="1"/>
  <c r="C17" i="1" s="1"/>
  <c r="C16" i="1"/>
  <c r="C18" i="1" s="1"/>
  <c r="C21" i="1" s="1"/>
  <c r="G25" i="2"/>
  <c r="I25" i="2" s="1"/>
  <c r="G18" i="2"/>
  <c r="I18" i="2" s="1"/>
  <c r="G24" i="2" l="1"/>
  <c r="I24" i="2" s="1"/>
  <c r="G20" i="1" s="1"/>
  <c r="G21" i="2"/>
  <c r="I21" i="2" s="1"/>
  <c r="G17" i="1" s="1"/>
  <c r="G22" i="2"/>
  <c r="I22" i="2" s="1"/>
  <c r="G18" i="1" s="1"/>
  <c r="G19" i="2"/>
  <c r="I19" i="2" s="1"/>
  <c r="G15" i="1" s="1"/>
  <c r="G23" i="2"/>
  <c r="I23" i="2" s="1"/>
  <c r="G19" i="1" s="1"/>
  <c r="G20" i="2"/>
  <c r="I20" i="2" s="1"/>
  <c r="G16" i="1" s="1"/>
  <c r="F32" i="1"/>
  <c r="G14" i="1"/>
  <c r="H26" i="2" l="1"/>
  <c r="G22" i="1" s="1"/>
  <c r="G21" i="1" s="1"/>
  <c r="F33" i="1"/>
  <c r="F34" i="1" s="1"/>
  <c r="C22" i="1" l="1"/>
</calcChain>
</file>

<file path=xl/sharedStrings.xml><?xml version="1.0" encoding="utf-8"?>
<sst xmlns="http://schemas.openxmlformats.org/spreadsheetml/2006/main" count="198" uniqueCount="134">
  <si>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</si>
  <si>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</si>
  <si>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</si>
  <si>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</si>
  <si>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</si>
  <si>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</si>
  <si>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</si>
  <si>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</si>
  <si>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</si>
  <si>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</si>
  <si>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</si>
  <si>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</si>
  <si>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</si>
  <si>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</si>
  <si>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</si>
  <si>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</si>
  <si>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</si>
  <si>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</si>
  <si>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</si>
  <si>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</si>
  <si>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</si>
  <si>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</si>
  <si>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</si>
  <si>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</si>
  <si>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</si>
  <si>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</si>
  <si>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</si>
  <si>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</si>
  <si>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</si>
  <si>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</si>
  <si>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</si>
  <si>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</si>
  <si>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</si>
  <si>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</si>
  <si>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</si>
  <si>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</si>
  <si>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</si>
  <si>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</si>
  <si>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</si>
  <si>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</si>
  <si>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</si>
  <si>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</si>
  <si>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</si>
  <si>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</si>
  <si>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</si>
  <si>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</si>
  <si>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</si>
  <si>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</si>
  <si>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</si>
  <si>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</si>
  <si>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</si>
  <si>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</si>
  <si>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</si>
  <si>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</si>
  <si>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</si>
  <si>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</si>
  <si>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</si>
  <si>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</si>
  <si>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</si>
  <si>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</si>
  <si>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</si>
  <si>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</si>
  <si>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</si>
  <si>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</si>
  <si>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</si>
  <si>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</si>
  <si>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</si>
  <si>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</si>
  <si>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</si>
  <si>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Příštpo-kanalizace a ČOV</t>
  </si>
  <si>
    <t>SO-02 ČOV-Výustní objekt</t>
  </si>
  <si>
    <t>122 20-1101.R00</t>
  </si>
  <si>
    <t xml:space="preserve">Odkopávky nezapažené svahu v hor. 3 do 100 m3 </t>
  </si>
  <si>
    <t>m3</t>
  </si>
  <si>
    <t>(2,7+2,7+0,8)*0,1</t>
  </si>
  <si>
    <t>127 30-1401.R00</t>
  </si>
  <si>
    <t xml:space="preserve">Hloubení rýh ve vodě v hor.3-4 do 1000 m3 </t>
  </si>
  <si>
    <t>0,2*0,2*(2,7+2,7+0,65)*2</t>
  </si>
  <si>
    <t>0,1*0,1*2*2</t>
  </si>
  <si>
    <t>0,076</t>
  </si>
  <si>
    <t>131 20-1191.R00</t>
  </si>
  <si>
    <t xml:space="preserve">Příplatek za výkopy vodě v hor.3 </t>
  </si>
  <si>
    <t>0,8*0,1*3</t>
  </si>
  <si>
    <t>0,06</t>
  </si>
  <si>
    <t>180 40-1213.R00</t>
  </si>
  <si>
    <t xml:space="preserve">Založení trávníku lučního výsevem ve svahu do 1:1 </t>
  </si>
  <si>
    <t>m2</t>
  </si>
  <si>
    <t>(2,7+2,7)*1*2</t>
  </si>
  <si>
    <t>0,0</t>
  </si>
  <si>
    <t>182 00-1113.R00</t>
  </si>
  <si>
    <t xml:space="preserve">Plošná úprava terénu, nerovnosti do 10 cm svah 1:1 </t>
  </si>
  <si>
    <t>005-72400</t>
  </si>
  <si>
    <t xml:space="preserve">Směs travní </t>
  </si>
  <si>
    <t>kg</t>
  </si>
  <si>
    <t>10,8*0,03</t>
  </si>
  <si>
    <t>0,006</t>
  </si>
  <si>
    <t>2</t>
  </si>
  <si>
    <t>Základy a zvláštní zakládání</t>
  </si>
  <si>
    <t>211 51-1111.R00</t>
  </si>
  <si>
    <t xml:space="preserve">Zásyp prahu z lomového kamene </t>
  </si>
  <si>
    <t>0,3*0,2*(2,7+2,7+0,65)*2</t>
  </si>
  <si>
    <t>0,074</t>
  </si>
  <si>
    <t>5</t>
  </si>
  <si>
    <t>Komunikace</t>
  </si>
  <si>
    <t>511 31-1013.R00</t>
  </si>
  <si>
    <t xml:space="preserve">Práh z betonu prostého B 20 - 200*200 mm </t>
  </si>
  <si>
    <t>594 51-1111.R00</t>
  </si>
  <si>
    <t>Dlažba z lomového kamene, lože z B 7,5 do 5 cm vč. dodávky kamene</t>
  </si>
  <si>
    <t>(2,7+0,6+2,7)*2</t>
  </si>
  <si>
    <t>8</t>
  </si>
  <si>
    <t>Trubní vedení</t>
  </si>
  <si>
    <t>899 62-3141.R00</t>
  </si>
  <si>
    <t>Obetonování potrubí betonem B15 výtokové potrubí</t>
  </si>
  <si>
    <t>(1*0,5)/2*1</t>
  </si>
  <si>
    <t>0,05</t>
  </si>
  <si>
    <t>91</t>
  </si>
  <si>
    <t>Doplňující práce na komunikaci</t>
  </si>
  <si>
    <t>917 86-2111.RT5</t>
  </si>
  <si>
    <t>Osazení stojat. obrub. bet. s opěrou,lože z B 12,5 ve dně potoka vč. obrubníku 100/10/25</t>
  </si>
  <si>
    <t>m</t>
  </si>
  <si>
    <t>2*2</t>
  </si>
  <si>
    <t>99</t>
  </si>
  <si>
    <t>Staveništní přesun hmot</t>
  </si>
  <si>
    <t>998 33-2011.R00</t>
  </si>
  <si>
    <t xml:space="preserve">Přesun hmot, úpravy toků </t>
  </si>
  <si>
    <t>t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</si>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</sst>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/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Rekapitulace!A18</f>
        <v>Kompletační činnost (IČD)</v>
      </c>
      <c r="E14" s="44"/>
      <c r="F14" s="45"/>
      <c r="G14" s="42">
        <f>Rekapitulace!I18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Rekapitulace!A19</f>
        <v>Mimostaveništní doprava</v>
      </c>
      <c r="E15" s="46"/>
      <c r="F15" s="47"/>
      <c r="G15" s="42">
        <f>Rekapitulace!I19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Rekapitulace!A20</f>
        <v>Oborová přirážka</v>
      </c>
      <c r="E16" s="46"/>
      <c r="F16" s="47"/>
      <c r="G16" s="42">
        <f>Rekapitulace!I20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Rekapitulace!A21</f>
        <v>Provoz investora</v>
      </c>
      <c r="E17" s="46"/>
      <c r="F17" s="47"/>
      <c r="G17" s="42">
        <f>Rekapitulace!I21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Rekapitulace!A22</f>
        <v>Přesun stavebních kapacit</v>
      </c>
      <c r="E18" s="46"/>
      <c r="F18" s="47"/>
      <c r="G18" s="42">
        <f>Rekapitulace!I22</f>
        <v>0</v>
      </c>
    </row>
    <row r="19" spans="1:7" ht="15.95" customHeight="1" x14ac:dyDescent="0.2">
      <c r="A19" s="49"/>
      <c r="B19" s="41"/>
      <c r="C19" s="42"/>
      <c r="D19" s="24" t="str">
        <f>Rekapitulace!A23</f>
        <v>Rezerva rozpočtu</v>
      </c>
      <c r="E19" s="46"/>
      <c r="F19" s="47"/>
      <c r="G19" s="42">
        <f>Rekapitulace!I23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Rekapitulace!A24</f>
        <v>Zařízení staveniště</v>
      </c>
      <c r="E20" s="46"/>
      <c r="F20" s="47"/>
      <c r="G20" s="42">
        <f>Rekapitulace!I24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SO-02 ČOV-Výustní objekt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Položky!BA26</f>
        <v>0</v>
      </c>
      <c r="F7" s="179">
        <f>Položky!BB26</f>
        <v>0</v>
      </c>
      <c r="G7" s="179">
        <f>Položky!BC26</f>
        <v>0</v>
      </c>
      <c r="H7" s="179">
        <f>Položky!BD26</f>
        <v>0</v>
      </c>
      <c r="I7" s="180">
        <f>Položky!BE26</f>
        <v>0</v>
      </c>
    </row>
    <row r="8" spans="1:57" s="11" customFormat="1" x14ac:dyDescent="0.2">
      <c r="A8" s="177" t="str">
        <f>Položky!B27</f>
        <v>2</v>
      </c>
      <c r="B8" s="86" t="str">
        <f>Položky!C27</f>
        <v>Základy a zvláštní zakládání</v>
      </c>
      <c r="C8" s="87"/>
      <c r="D8" s="88"/>
      <c r="E8" s="178">
        <f>Položky!BA31</f>
        <v>0</v>
      </c>
      <c r="F8" s="179">
        <f>Položky!BB31</f>
        <v>0</v>
      </c>
      <c r="G8" s="179">
        <f>Položky!BC31</f>
        <v>0</v>
      </c>
      <c r="H8" s="179">
        <f>Položky!BD31</f>
        <v>0</v>
      </c>
      <c r="I8" s="180">
        <f>Položky!BE31</f>
        <v>0</v>
      </c>
    </row>
    <row r="9" spans="1:57" s="11" customFormat="1" x14ac:dyDescent="0.2">
      <c r="A9" s="177" t="str">
        <f>Položky!B32</f>
        <v>5</v>
      </c>
      <c r="B9" s="86" t="str">
        <f>Položky!C32</f>
        <v>Komunikace</v>
      </c>
      <c r="C9" s="87"/>
      <c r="D9" s="88"/>
      <c r="E9" s="178">
        <f>Položky!BA37</f>
        <v>0</v>
      </c>
      <c r="F9" s="179">
        <f>Položky!BB37</f>
        <v>0</v>
      </c>
      <c r="G9" s="179">
        <f>Položky!BC37</f>
        <v>0</v>
      </c>
      <c r="H9" s="179">
        <f>Položky!BD37</f>
        <v>0</v>
      </c>
      <c r="I9" s="180">
        <f>Položky!BE37</f>
        <v>0</v>
      </c>
    </row>
    <row r="10" spans="1:57" s="11" customFormat="1" x14ac:dyDescent="0.2">
      <c r="A10" s="177" t="str">
        <f>Položky!B38</f>
        <v>8</v>
      </c>
      <c r="B10" s="86" t="str">
        <f>Položky!C38</f>
        <v>Trubní vedení</v>
      </c>
      <c r="C10" s="87"/>
      <c r="D10" s="88"/>
      <c r="E10" s="178">
        <f>Položky!BA42</f>
        <v>0</v>
      </c>
      <c r="F10" s="179">
        <f>Položky!BB42</f>
        <v>0</v>
      </c>
      <c r="G10" s="179">
        <f>Položky!BC42</f>
        <v>0</v>
      </c>
      <c r="H10" s="179">
        <f>Položky!BD42</f>
        <v>0</v>
      </c>
      <c r="I10" s="180">
        <f>Položky!BE42</f>
        <v>0</v>
      </c>
    </row>
    <row r="11" spans="1:57" s="11" customFormat="1" x14ac:dyDescent="0.2">
      <c r="A11" s="177" t="str">
        <f>Položky!B43</f>
        <v>91</v>
      </c>
      <c r="B11" s="86" t="str">
        <f>Položky!C43</f>
        <v>Doplňující práce na komunikaci</v>
      </c>
      <c r="C11" s="87"/>
      <c r="D11" s="88"/>
      <c r="E11" s="178">
        <f>Položky!BA46</f>
        <v>0</v>
      </c>
      <c r="F11" s="179">
        <f>Položky!BB46</f>
        <v>0</v>
      </c>
      <c r="G11" s="179">
        <f>Položky!BC46</f>
        <v>0</v>
      </c>
      <c r="H11" s="179">
        <f>Položky!BD46</f>
        <v>0</v>
      </c>
      <c r="I11" s="180">
        <f>Položky!BE46</f>
        <v>0</v>
      </c>
    </row>
    <row r="12" spans="1:57" s="11" customFormat="1" ht="13.5" thickBot="1" x14ac:dyDescent="0.25">
      <c r="A12" s="177" t="str">
        <f>Položky!B47</f>
        <v>99</v>
      </c>
      <c r="B12" s="86" t="str">
        <f>Položky!C47</f>
        <v>Staveništní přesun hmot</v>
      </c>
      <c r="C12" s="87"/>
      <c r="D12" s="88"/>
      <c r="E12" s="178">
        <f>Položky!BA49</f>
        <v>0</v>
      </c>
      <c r="F12" s="179">
        <f>Položky!BB49</f>
        <v>0</v>
      </c>
      <c r="G12" s="179">
        <f>Položky!BC49</f>
        <v>0</v>
      </c>
      <c r="H12" s="179">
        <f>Položky!BD49</f>
        <v>0</v>
      </c>
      <c r="I12" s="180">
        <f>Položky!BE49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 t="s">
        <v>126</v>
      </c>
      <c r="B18" s="107"/>
      <c r="C18" s="107"/>
      <c r="D18" s="108"/>
      <c r="E18" s="109"/>
      <c r="F18" s="110">
        <v>0</v>
      </c>
      <c r="G18" s="111">
        <f t="shared" ref="G18:G25" si="0">CHOOSE(BA18+1,HSV+PSV,HSV+PSV+Mont,HSV+PSV+Dodavka+Mont,HSV,PSV,Mont,Dodavka,Mont+Dodavka,0)</f>
        <v>0</v>
      </c>
      <c r="H18" s="112"/>
      <c r="I18" s="113">
        <f t="shared" ref="I18:I25" si="1">E18+F18*G18/100</f>
        <v>0</v>
      </c>
      <c r="BA18">
        <v>0</v>
      </c>
    </row>
    <row r="19" spans="1:53" x14ac:dyDescent="0.2">
      <c r="A19" s="106" t="s">
        <v>127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128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129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130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131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132</v>
      </c>
      <c r="B24" s="107"/>
      <c r="C24" s="107"/>
      <c r="D24" s="108"/>
      <c r="E24" s="109"/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x14ac:dyDescent="0.2">
      <c r="A25" s="106" t="s">
        <v>133</v>
      </c>
      <c r="B25" s="107"/>
      <c r="C25" s="107"/>
      <c r="D25" s="108"/>
      <c r="E25" s="109"/>
      <c r="F25" s="110">
        <v>0</v>
      </c>
      <c r="G25" s="111">
        <f t="shared" si="0"/>
        <v>0</v>
      </c>
      <c r="H25" s="112"/>
      <c r="I25" s="113">
        <f t="shared" si="1"/>
        <v>0</v>
      </c>
      <c r="BA25">
        <v>0</v>
      </c>
    </row>
    <row r="26" spans="1:53" ht="13.5" thickBot="1" x14ac:dyDescent="0.25">
      <c r="A26" s="114"/>
      <c r="B26" s="115" t="s">
        <v>56</v>
      </c>
      <c r="C26" s="116"/>
      <c r="D26" s="117"/>
      <c r="E26" s="118"/>
      <c r="F26" s="119"/>
      <c r="G26" s="119"/>
      <c r="H26" s="194">
        <f>SUM(I18:I25)</f>
        <v>0</v>
      </c>
      <c r="I26" s="195"/>
    </row>
    <row r="27" spans="1:53" x14ac:dyDescent="0.2">
      <c r="A27" s="97"/>
      <c r="B27" s="97"/>
      <c r="C27" s="97"/>
      <c r="D27" s="97"/>
      <c r="E27" s="97"/>
      <c r="F27" s="97"/>
      <c r="G27" s="97"/>
      <c r="H27" s="97"/>
      <c r="I27" s="97"/>
    </row>
    <row r="28" spans="1:53" x14ac:dyDescent="0.2">
      <c r="B28" s="94"/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</sheetData>
  <mergeCells count="4">
    <mergeCell ref="A1:B1"/>
    <mergeCell ref="A2:B2"/>
    <mergeCell ref="G2:I2"/>
    <mergeCell ref="H26:I2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2"/>
  <sheetViews>
    <sheetView showGridLines="0" showZeros="0" zoomScaleNormal="100" workbookViewId="0">
      <selection activeCell="F44" sqref="F4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9" t="s">
        <v>5</v>
      </c>
      <c r="B3" s="200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1" t="s">
        <v>1</v>
      </c>
      <c r="B4" s="202"/>
      <c r="C4" s="133" t="str">
        <f>CONCATENATE(cisloobjektu," ",nazevobjektu)</f>
        <v xml:space="preserve"> SO-02 ČOV-Výustní objekt</v>
      </c>
      <c r="D4" s="134"/>
      <c r="E4" s="203"/>
      <c r="F4" s="203"/>
      <c r="G4" s="20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0.62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74</v>
      </c>
      <c r="D9" s="197"/>
      <c r="E9" s="159">
        <v>0.62</v>
      </c>
      <c r="F9" s="160"/>
      <c r="G9" s="161"/>
      <c r="M9" s="162" t="s">
        <v>74</v>
      </c>
      <c r="O9" s="150"/>
    </row>
    <row r="10" spans="1:104" x14ac:dyDescent="0.2">
      <c r="A10" s="151">
        <v>2</v>
      </c>
      <c r="B10" s="152" t="s">
        <v>75</v>
      </c>
      <c r="C10" s="153" t="s">
        <v>76</v>
      </c>
      <c r="D10" s="154" t="s">
        <v>73</v>
      </c>
      <c r="E10" s="155">
        <v>0.6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196" t="s">
        <v>77</v>
      </c>
      <c r="D11" s="197"/>
      <c r="E11" s="159">
        <v>0.48399999999999999</v>
      </c>
      <c r="F11" s="160"/>
      <c r="G11" s="161"/>
      <c r="M11" s="162" t="s">
        <v>77</v>
      </c>
      <c r="O11" s="150"/>
    </row>
    <row r="12" spans="1:104" x14ac:dyDescent="0.2">
      <c r="A12" s="157"/>
      <c r="B12" s="158"/>
      <c r="C12" s="196" t="s">
        <v>78</v>
      </c>
      <c r="D12" s="197"/>
      <c r="E12" s="159">
        <v>0.04</v>
      </c>
      <c r="F12" s="160"/>
      <c r="G12" s="161"/>
      <c r="M12" s="162" t="s">
        <v>78</v>
      </c>
      <c r="O12" s="150"/>
    </row>
    <row r="13" spans="1:104" x14ac:dyDescent="0.2">
      <c r="A13" s="157"/>
      <c r="B13" s="158"/>
      <c r="C13" s="196" t="s">
        <v>79</v>
      </c>
      <c r="D13" s="197"/>
      <c r="E13" s="159">
        <v>7.5999999999999998E-2</v>
      </c>
      <c r="F13" s="160"/>
      <c r="G13" s="161"/>
      <c r="M13" s="162" t="s">
        <v>79</v>
      </c>
      <c r="O13" s="150"/>
    </row>
    <row r="14" spans="1:104" x14ac:dyDescent="0.2">
      <c r="A14" s="151">
        <v>3</v>
      </c>
      <c r="B14" s="152" t="s">
        <v>80</v>
      </c>
      <c r="C14" s="153" t="s">
        <v>81</v>
      </c>
      <c r="D14" s="154" t="s">
        <v>73</v>
      </c>
      <c r="E14" s="155">
        <v>0.3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196" t="s">
        <v>82</v>
      </c>
      <c r="D15" s="197"/>
      <c r="E15" s="159">
        <v>0.24</v>
      </c>
      <c r="F15" s="160"/>
      <c r="G15" s="161"/>
      <c r="M15" s="162" t="s">
        <v>82</v>
      </c>
      <c r="O15" s="150"/>
    </row>
    <row r="16" spans="1:104" x14ac:dyDescent="0.2">
      <c r="A16" s="157"/>
      <c r="B16" s="158"/>
      <c r="C16" s="196" t="s">
        <v>83</v>
      </c>
      <c r="D16" s="197"/>
      <c r="E16" s="159">
        <v>0.06</v>
      </c>
      <c r="F16" s="160"/>
      <c r="G16" s="161"/>
      <c r="M16" s="162" t="s">
        <v>83</v>
      </c>
      <c r="O16" s="150"/>
    </row>
    <row r="17" spans="1:104" x14ac:dyDescent="0.2">
      <c r="A17" s="151">
        <v>4</v>
      </c>
      <c r="B17" s="152" t="s">
        <v>84</v>
      </c>
      <c r="C17" s="153" t="s">
        <v>85</v>
      </c>
      <c r="D17" s="154" t="s">
        <v>86</v>
      </c>
      <c r="E17" s="155">
        <v>10.8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0</v>
      </c>
      <c r="AC17" s="123">
        <v>4</v>
      </c>
      <c r="AZ17" s="123">
        <v>1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7"/>
      <c r="B18" s="158"/>
      <c r="C18" s="196" t="s">
        <v>87</v>
      </c>
      <c r="D18" s="197"/>
      <c r="E18" s="159">
        <v>10.8</v>
      </c>
      <c r="F18" s="160"/>
      <c r="G18" s="161"/>
      <c r="M18" s="162" t="s">
        <v>87</v>
      </c>
      <c r="O18" s="150"/>
    </row>
    <row r="19" spans="1:104" x14ac:dyDescent="0.2">
      <c r="A19" s="157"/>
      <c r="B19" s="158"/>
      <c r="C19" s="196" t="s">
        <v>88</v>
      </c>
      <c r="D19" s="197"/>
      <c r="E19" s="159">
        <v>0</v>
      </c>
      <c r="F19" s="160"/>
      <c r="G19" s="161"/>
      <c r="M19" s="162" t="s">
        <v>88</v>
      </c>
      <c r="O19" s="150"/>
    </row>
    <row r="20" spans="1:104" x14ac:dyDescent="0.2">
      <c r="A20" s="151">
        <v>5</v>
      </c>
      <c r="B20" s="152" t="s">
        <v>89</v>
      </c>
      <c r="C20" s="153" t="s">
        <v>90</v>
      </c>
      <c r="D20" s="154" t="s">
        <v>86</v>
      </c>
      <c r="E20" s="155">
        <v>10.8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5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6" t="s">
        <v>87</v>
      </c>
      <c r="D21" s="197"/>
      <c r="E21" s="159">
        <v>10.8</v>
      </c>
      <c r="F21" s="160"/>
      <c r="G21" s="161"/>
      <c r="M21" s="162" t="s">
        <v>87</v>
      </c>
      <c r="O21" s="150"/>
    </row>
    <row r="22" spans="1:104" x14ac:dyDescent="0.2">
      <c r="A22" s="157"/>
      <c r="B22" s="158"/>
      <c r="C22" s="196" t="s">
        <v>88</v>
      </c>
      <c r="D22" s="197"/>
      <c r="E22" s="159">
        <v>0</v>
      </c>
      <c r="F22" s="160"/>
      <c r="G22" s="161"/>
      <c r="M22" s="162" t="s">
        <v>88</v>
      </c>
      <c r="O22" s="150"/>
    </row>
    <row r="23" spans="1:104" x14ac:dyDescent="0.2">
      <c r="A23" s="151">
        <v>6</v>
      </c>
      <c r="B23" s="152" t="s">
        <v>91</v>
      </c>
      <c r="C23" s="153" t="s">
        <v>92</v>
      </c>
      <c r="D23" s="154" t="s">
        <v>93</v>
      </c>
      <c r="E23" s="155">
        <v>0.33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1</v>
      </c>
      <c r="AC23" s="123">
        <v>6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1E-3</v>
      </c>
    </row>
    <row r="24" spans="1:104" x14ac:dyDescent="0.2">
      <c r="A24" s="157"/>
      <c r="B24" s="158"/>
      <c r="C24" s="196" t="s">
        <v>94</v>
      </c>
      <c r="D24" s="197"/>
      <c r="E24" s="159">
        <v>0.32400000000000001</v>
      </c>
      <c r="F24" s="160"/>
      <c r="G24" s="161"/>
      <c r="M24" s="162" t="s">
        <v>94</v>
      </c>
      <c r="O24" s="150"/>
    </row>
    <row r="25" spans="1:104" x14ac:dyDescent="0.2">
      <c r="A25" s="157"/>
      <c r="B25" s="158"/>
      <c r="C25" s="196" t="s">
        <v>95</v>
      </c>
      <c r="D25" s="197"/>
      <c r="E25" s="159">
        <v>6.0000000000000001E-3</v>
      </c>
      <c r="F25" s="160"/>
      <c r="G25" s="161"/>
      <c r="M25" s="162" t="s">
        <v>95</v>
      </c>
      <c r="O25" s="150"/>
    </row>
    <row r="26" spans="1:104" x14ac:dyDescent="0.2">
      <c r="A26" s="163"/>
      <c r="B26" s="164" t="s">
        <v>68</v>
      </c>
      <c r="C26" s="165" t="str">
        <f>CONCATENATE(B7," ",C7)</f>
        <v>1 Zemní práce</v>
      </c>
      <c r="D26" s="163"/>
      <c r="E26" s="166"/>
      <c r="F26" s="166"/>
      <c r="G26" s="167">
        <f>SUM(G7:G25)</f>
        <v>0</v>
      </c>
      <c r="O26" s="150">
        <v>4</v>
      </c>
      <c r="BA26" s="168">
        <f>SUM(BA7:BA25)</f>
        <v>0</v>
      </c>
      <c r="BB26" s="168">
        <f>SUM(BB7:BB25)</f>
        <v>0</v>
      </c>
      <c r="BC26" s="168">
        <f>SUM(BC7:BC25)</f>
        <v>0</v>
      </c>
      <c r="BD26" s="168">
        <f>SUM(BD7:BD25)</f>
        <v>0</v>
      </c>
      <c r="BE26" s="168">
        <f>SUM(BE7:BE25)</f>
        <v>0</v>
      </c>
    </row>
    <row r="27" spans="1:104" x14ac:dyDescent="0.2">
      <c r="A27" s="143" t="s">
        <v>65</v>
      </c>
      <c r="B27" s="144" t="s">
        <v>96</v>
      </c>
      <c r="C27" s="145" t="s">
        <v>97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7</v>
      </c>
      <c r="B28" s="152" t="s">
        <v>98</v>
      </c>
      <c r="C28" s="153" t="s">
        <v>99</v>
      </c>
      <c r="D28" s="154" t="s">
        <v>73</v>
      </c>
      <c r="E28" s="155">
        <v>0.8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7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1.8480000000000001</v>
      </c>
    </row>
    <row r="29" spans="1:104" x14ac:dyDescent="0.2">
      <c r="A29" s="157"/>
      <c r="B29" s="158"/>
      <c r="C29" s="196" t="s">
        <v>100</v>
      </c>
      <c r="D29" s="197"/>
      <c r="E29" s="159">
        <v>0.72599999999999998</v>
      </c>
      <c r="F29" s="160"/>
      <c r="G29" s="161"/>
      <c r="M29" s="162" t="s">
        <v>100</v>
      </c>
      <c r="O29" s="150"/>
    </row>
    <row r="30" spans="1:104" x14ac:dyDescent="0.2">
      <c r="A30" s="157"/>
      <c r="B30" s="158"/>
      <c r="C30" s="196" t="s">
        <v>101</v>
      </c>
      <c r="D30" s="197"/>
      <c r="E30" s="159">
        <v>7.3999999999999996E-2</v>
      </c>
      <c r="F30" s="160"/>
      <c r="G30" s="161"/>
      <c r="M30" s="162" t="s">
        <v>101</v>
      </c>
      <c r="O30" s="150"/>
    </row>
    <row r="31" spans="1:104" x14ac:dyDescent="0.2">
      <c r="A31" s="163"/>
      <c r="B31" s="164" t="s">
        <v>68</v>
      </c>
      <c r="C31" s="165" t="str">
        <f>CONCATENATE(B27," ",C27)</f>
        <v>2 Základy a zvláštní zakládání</v>
      </c>
      <c r="D31" s="163"/>
      <c r="E31" s="166"/>
      <c r="F31" s="166"/>
      <c r="G31" s="167">
        <f>SUM(G27:G30)</f>
        <v>0</v>
      </c>
      <c r="O31" s="150">
        <v>4</v>
      </c>
      <c r="BA31" s="168">
        <f>SUM(BA27:BA30)</f>
        <v>0</v>
      </c>
      <c r="BB31" s="168">
        <f>SUM(BB27:BB30)</f>
        <v>0</v>
      </c>
      <c r="BC31" s="168">
        <f>SUM(BC27:BC30)</f>
        <v>0</v>
      </c>
      <c r="BD31" s="168">
        <f>SUM(BD27:BD30)</f>
        <v>0</v>
      </c>
      <c r="BE31" s="168">
        <f>SUM(BE27:BE30)</f>
        <v>0</v>
      </c>
    </row>
    <row r="32" spans="1:104" x14ac:dyDescent="0.2">
      <c r="A32" s="143" t="s">
        <v>65</v>
      </c>
      <c r="B32" s="144" t="s">
        <v>102</v>
      </c>
      <c r="C32" s="145" t="s">
        <v>103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8</v>
      </c>
      <c r="B33" s="152" t="s">
        <v>104</v>
      </c>
      <c r="C33" s="153" t="s">
        <v>105</v>
      </c>
      <c r="D33" s="154" t="s">
        <v>73</v>
      </c>
      <c r="E33" s="155">
        <v>0.48399999999999999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8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2.4170600000000002</v>
      </c>
    </row>
    <row r="34" spans="1:104" x14ac:dyDescent="0.2">
      <c r="A34" s="157"/>
      <c r="B34" s="158"/>
      <c r="C34" s="196" t="s">
        <v>77</v>
      </c>
      <c r="D34" s="197"/>
      <c r="E34" s="159">
        <v>0.48399999999999999</v>
      </c>
      <c r="F34" s="160"/>
      <c r="G34" s="161"/>
      <c r="M34" s="162" t="s">
        <v>77</v>
      </c>
      <c r="O34" s="150"/>
    </row>
    <row r="35" spans="1:104" ht="22.5" x14ac:dyDescent="0.2">
      <c r="A35" s="151">
        <v>9</v>
      </c>
      <c r="B35" s="152" t="s">
        <v>106</v>
      </c>
      <c r="C35" s="153" t="s">
        <v>107</v>
      </c>
      <c r="D35" s="154" t="s">
        <v>86</v>
      </c>
      <c r="E35" s="155">
        <v>12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9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0.62753999999999999</v>
      </c>
    </row>
    <row r="36" spans="1:104" x14ac:dyDescent="0.2">
      <c r="A36" s="157"/>
      <c r="B36" s="158"/>
      <c r="C36" s="196" t="s">
        <v>108</v>
      </c>
      <c r="D36" s="197"/>
      <c r="E36" s="159">
        <v>12</v>
      </c>
      <c r="F36" s="160"/>
      <c r="G36" s="161"/>
      <c r="M36" s="162" t="s">
        <v>108</v>
      </c>
      <c r="O36" s="150"/>
    </row>
    <row r="37" spans="1:104" x14ac:dyDescent="0.2">
      <c r="A37" s="163"/>
      <c r="B37" s="164" t="s">
        <v>68</v>
      </c>
      <c r="C37" s="165" t="str">
        <f>CONCATENATE(B32," ",C32)</f>
        <v>5 Komunikace</v>
      </c>
      <c r="D37" s="163"/>
      <c r="E37" s="166"/>
      <c r="F37" s="166"/>
      <c r="G37" s="167">
        <f>SUM(G32:G36)</f>
        <v>0</v>
      </c>
      <c r="O37" s="150">
        <v>4</v>
      </c>
      <c r="BA37" s="168">
        <f>SUM(BA32:BA36)</f>
        <v>0</v>
      </c>
      <c r="BB37" s="168">
        <f>SUM(BB32:BB36)</f>
        <v>0</v>
      </c>
      <c r="BC37" s="168">
        <f>SUM(BC32:BC36)</f>
        <v>0</v>
      </c>
      <c r="BD37" s="168">
        <f>SUM(BD32:BD36)</f>
        <v>0</v>
      </c>
      <c r="BE37" s="168">
        <f>SUM(BE32:BE36)</f>
        <v>0</v>
      </c>
    </row>
    <row r="38" spans="1:104" x14ac:dyDescent="0.2">
      <c r="A38" s="143" t="s">
        <v>65</v>
      </c>
      <c r="B38" s="144" t="s">
        <v>109</v>
      </c>
      <c r="C38" s="145" t="s">
        <v>110</v>
      </c>
      <c r="D38" s="146"/>
      <c r="E38" s="147"/>
      <c r="F38" s="147"/>
      <c r="G38" s="148"/>
      <c r="H38" s="149"/>
      <c r="I38" s="149"/>
      <c r="O38" s="150">
        <v>1</v>
      </c>
    </row>
    <row r="39" spans="1:104" x14ac:dyDescent="0.2">
      <c r="A39" s="151">
        <v>10</v>
      </c>
      <c r="B39" s="152" t="s">
        <v>111</v>
      </c>
      <c r="C39" s="153" t="s">
        <v>112</v>
      </c>
      <c r="D39" s="154" t="s">
        <v>73</v>
      </c>
      <c r="E39" s="155">
        <v>0.3</v>
      </c>
      <c r="F39" s="155"/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10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2.5249999999999999</v>
      </c>
    </row>
    <row r="40" spans="1:104" x14ac:dyDescent="0.2">
      <c r="A40" s="157"/>
      <c r="B40" s="158"/>
      <c r="C40" s="196" t="s">
        <v>113</v>
      </c>
      <c r="D40" s="197"/>
      <c r="E40" s="159">
        <v>0.25</v>
      </c>
      <c r="F40" s="160"/>
      <c r="G40" s="161"/>
      <c r="M40" s="162" t="s">
        <v>113</v>
      </c>
      <c r="O40" s="150"/>
    </row>
    <row r="41" spans="1:104" x14ac:dyDescent="0.2">
      <c r="A41" s="157"/>
      <c r="B41" s="158"/>
      <c r="C41" s="196" t="s">
        <v>114</v>
      </c>
      <c r="D41" s="197"/>
      <c r="E41" s="159">
        <v>0.05</v>
      </c>
      <c r="F41" s="160"/>
      <c r="G41" s="161"/>
      <c r="M41" s="162" t="s">
        <v>114</v>
      </c>
      <c r="O41" s="150"/>
    </row>
    <row r="42" spans="1:104" x14ac:dyDescent="0.2">
      <c r="A42" s="163"/>
      <c r="B42" s="164" t="s">
        <v>68</v>
      </c>
      <c r="C42" s="165" t="str">
        <f>CONCATENATE(B38," ",C38)</f>
        <v>8 Trubní vedení</v>
      </c>
      <c r="D42" s="163"/>
      <c r="E42" s="166"/>
      <c r="F42" s="166"/>
      <c r="G42" s="167">
        <f>SUM(G38:G41)</f>
        <v>0</v>
      </c>
      <c r="O42" s="150">
        <v>4</v>
      </c>
      <c r="BA42" s="168">
        <f>SUM(BA38:BA41)</f>
        <v>0</v>
      </c>
      <c r="BB42" s="168">
        <f>SUM(BB38:BB41)</f>
        <v>0</v>
      </c>
      <c r="BC42" s="168">
        <f>SUM(BC38:BC41)</f>
        <v>0</v>
      </c>
      <c r="BD42" s="168">
        <f>SUM(BD38:BD41)</f>
        <v>0</v>
      </c>
      <c r="BE42" s="168">
        <f>SUM(BE38:BE41)</f>
        <v>0</v>
      </c>
    </row>
    <row r="43" spans="1:104" x14ac:dyDescent="0.2">
      <c r="A43" s="143" t="s">
        <v>65</v>
      </c>
      <c r="B43" s="144" t="s">
        <v>115</v>
      </c>
      <c r="C43" s="145" t="s">
        <v>116</v>
      </c>
      <c r="D43" s="146"/>
      <c r="E43" s="147"/>
      <c r="F43" s="147"/>
      <c r="G43" s="148"/>
      <c r="H43" s="149"/>
      <c r="I43" s="149"/>
      <c r="O43" s="150">
        <v>1</v>
      </c>
    </row>
    <row r="44" spans="1:104" ht="22.5" x14ac:dyDescent="0.2">
      <c r="A44" s="151">
        <v>11</v>
      </c>
      <c r="B44" s="152" t="s">
        <v>117</v>
      </c>
      <c r="C44" s="153" t="s">
        <v>118</v>
      </c>
      <c r="D44" s="154" t="s">
        <v>119</v>
      </c>
      <c r="E44" s="155">
        <v>4</v>
      </c>
      <c r="F44" s="155"/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11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0.19048999999999999</v>
      </c>
    </row>
    <row r="45" spans="1:104" x14ac:dyDescent="0.2">
      <c r="A45" s="157"/>
      <c r="B45" s="158"/>
      <c r="C45" s="196" t="s">
        <v>120</v>
      </c>
      <c r="D45" s="197"/>
      <c r="E45" s="159">
        <v>4</v>
      </c>
      <c r="F45" s="160"/>
      <c r="G45" s="161"/>
      <c r="M45" s="162" t="s">
        <v>120</v>
      </c>
      <c r="O45" s="150"/>
    </row>
    <row r="46" spans="1:104" x14ac:dyDescent="0.2">
      <c r="A46" s="163"/>
      <c r="B46" s="164" t="s">
        <v>68</v>
      </c>
      <c r="C46" s="165" t="str">
        <f>CONCATENATE(B43," ",C43)</f>
        <v>91 Doplňující práce na komunikaci</v>
      </c>
      <c r="D46" s="163"/>
      <c r="E46" s="166"/>
      <c r="F46" s="166"/>
      <c r="G46" s="167">
        <f>SUM(G43:G45)</f>
        <v>0</v>
      </c>
      <c r="O46" s="150">
        <v>4</v>
      </c>
      <c r="BA46" s="168">
        <f>SUM(BA43:BA45)</f>
        <v>0</v>
      </c>
      <c r="BB46" s="168">
        <f>SUM(BB43:BB45)</f>
        <v>0</v>
      </c>
      <c r="BC46" s="168">
        <f>SUM(BC43:BC45)</f>
        <v>0</v>
      </c>
      <c r="BD46" s="168">
        <f>SUM(BD43:BD45)</f>
        <v>0</v>
      </c>
      <c r="BE46" s="168">
        <f>SUM(BE43:BE45)</f>
        <v>0</v>
      </c>
    </row>
    <row r="47" spans="1:104" x14ac:dyDescent="0.2">
      <c r="A47" s="143" t="s">
        <v>65</v>
      </c>
      <c r="B47" s="144" t="s">
        <v>121</v>
      </c>
      <c r="C47" s="145" t="s">
        <v>122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12</v>
      </c>
      <c r="B48" s="152" t="s">
        <v>123</v>
      </c>
      <c r="C48" s="153" t="s">
        <v>124</v>
      </c>
      <c r="D48" s="154" t="s">
        <v>125</v>
      </c>
      <c r="E48" s="155">
        <v>11.698499999999999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12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57" x14ac:dyDescent="0.2">
      <c r="A49" s="163"/>
      <c r="B49" s="164" t="s">
        <v>68</v>
      </c>
      <c r="C49" s="165" t="str">
        <f>CONCATENATE(B47," ",C47)</f>
        <v>99 Staveništní přesun hmot</v>
      </c>
      <c r="D49" s="163"/>
      <c r="E49" s="166"/>
      <c r="F49" s="166"/>
      <c r="G49" s="167">
        <f>SUM(G47:G48)</f>
        <v>0</v>
      </c>
      <c r="O49" s="150">
        <v>4</v>
      </c>
      <c r="BA49" s="168">
        <f>SUM(BA47:BA48)</f>
        <v>0</v>
      </c>
      <c r="BB49" s="168">
        <f>SUM(BB47:BB48)</f>
        <v>0</v>
      </c>
      <c r="BC49" s="168">
        <f>SUM(BC47:BC48)</f>
        <v>0</v>
      </c>
      <c r="BD49" s="168">
        <f>SUM(BD47:BD48)</f>
        <v>0</v>
      </c>
      <c r="BE49" s="168">
        <f>SUM(BE47:BE48)</f>
        <v>0</v>
      </c>
    </row>
    <row r="50" spans="1:57" x14ac:dyDescent="0.2">
      <c r="A50" s="124"/>
      <c r="B50" s="124"/>
      <c r="C50" s="124"/>
      <c r="D50" s="124"/>
      <c r="E50" s="124"/>
      <c r="F50" s="124"/>
      <c r="G50" s="124"/>
    </row>
    <row r="51" spans="1:57" x14ac:dyDescent="0.2">
      <c r="E51" s="123"/>
    </row>
    <row r="52" spans="1:57" x14ac:dyDescent="0.2">
      <c r="E52" s="123"/>
    </row>
    <row r="53" spans="1:57" x14ac:dyDescent="0.2">
      <c r="E53" s="123"/>
    </row>
    <row r="54" spans="1:57" x14ac:dyDescent="0.2">
      <c r="E54" s="123"/>
    </row>
    <row r="55" spans="1:57" x14ac:dyDescent="0.2">
      <c r="E55" s="123"/>
    </row>
    <row r="56" spans="1:57" x14ac:dyDescent="0.2">
      <c r="E56" s="123"/>
    </row>
    <row r="57" spans="1:57" x14ac:dyDescent="0.2">
      <c r="E57" s="123"/>
    </row>
    <row r="58" spans="1:57" x14ac:dyDescent="0.2">
      <c r="E58" s="123"/>
    </row>
    <row r="59" spans="1:57" x14ac:dyDescent="0.2">
      <c r="E59" s="123"/>
    </row>
    <row r="60" spans="1:57" x14ac:dyDescent="0.2">
      <c r="E60" s="123"/>
    </row>
    <row r="61" spans="1:57" x14ac:dyDescent="0.2">
      <c r="E61" s="123"/>
    </row>
    <row r="62" spans="1:57" x14ac:dyDescent="0.2">
      <c r="E62" s="123"/>
    </row>
    <row r="63" spans="1:57" x14ac:dyDescent="0.2">
      <c r="E63" s="123"/>
    </row>
    <row r="64" spans="1:57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A73" s="169"/>
      <c r="B73" s="169"/>
      <c r="C73" s="169"/>
      <c r="D73" s="169"/>
      <c r="E73" s="169"/>
      <c r="F73" s="169"/>
      <c r="G73" s="169"/>
    </row>
    <row r="74" spans="1:7" x14ac:dyDescent="0.2">
      <c r="A74" s="169"/>
      <c r="B74" s="169"/>
      <c r="C74" s="169"/>
      <c r="D74" s="169"/>
      <c r="E74" s="169"/>
      <c r="F74" s="169"/>
      <c r="G74" s="169"/>
    </row>
    <row r="75" spans="1:7" x14ac:dyDescent="0.2">
      <c r="A75" s="169"/>
      <c r="B75" s="169"/>
      <c r="C75" s="169"/>
      <c r="D75" s="169"/>
      <c r="E75" s="169"/>
      <c r="F75" s="169"/>
      <c r="G75" s="169"/>
    </row>
    <row r="76" spans="1:7" x14ac:dyDescent="0.2">
      <c r="A76" s="169"/>
      <c r="B76" s="169"/>
      <c r="C76" s="169"/>
      <c r="D76" s="169"/>
      <c r="E76" s="169"/>
      <c r="F76" s="169"/>
      <c r="G76" s="169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A108" s="170"/>
      <c r="B108" s="170"/>
    </row>
    <row r="109" spans="1:7" x14ac:dyDescent="0.2">
      <c r="A109" s="169"/>
      <c r="B109" s="169"/>
      <c r="C109" s="172"/>
      <c r="D109" s="172"/>
      <c r="E109" s="173"/>
      <c r="F109" s="172"/>
      <c r="G109" s="174"/>
    </row>
    <row r="110" spans="1:7" x14ac:dyDescent="0.2">
      <c r="A110" s="175"/>
      <c r="B110" s="175"/>
      <c r="C110" s="169"/>
      <c r="D110" s="169"/>
      <c r="E110" s="176"/>
      <c r="F110" s="169"/>
      <c r="G110" s="169"/>
    </row>
    <row r="111" spans="1:7" x14ac:dyDescent="0.2">
      <c r="A111" s="169"/>
      <c r="B111" s="169"/>
      <c r="C111" s="169"/>
      <c r="D111" s="169"/>
      <c r="E111" s="176"/>
      <c r="F111" s="169"/>
      <c r="G111" s="169"/>
    </row>
    <row r="112" spans="1:7" x14ac:dyDescent="0.2">
      <c r="A112" s="169"/>
      <c r="B112" s="169"/>
      <c r="C112" s="169"/>
      <c r="D112" s="169"/>
      <c r="E112" s="176"/>
      <c r="F112" s="169"/>
      <c r="G112" s="169"/>
    </row>
    <row r="113" spans="1:7" x14ac:dyDescent="0.2">
      <c r="A113" s="169"/>
      <c r="B113" s="169"/>
      <c r="C113" s="169"/>
      <c r="D113" s="169"/>
      <c r="E113" s="176"/>
      <c r="F113" s="169"/>
      <c r="G113" s="169"/>
    </row>
    <row r="114" spans="1:7" x14ac:dyDescent="0.2">
      <c r="A114" s="169"/>
      <c r="B114" s="169"/>
      <c r="C114" s="169"/>
      <c r="D114" s="169"/>
      <c r="E114" s="176"/>
      <c r="F114" s="169"/>
      <c r="G114" s="169"/>
    </row>
    <row r="115" spans="1:7" x14ac:dyDescent="0.2">
      <c r="A115" s="169"/>
      <c r="B115" s="169"/>
      <c r="C115" s="169"/>
      <c r="D115" s="169"/>
      <c r="E115" s="176"/>
      <c r="F115" s="169"/>
      <c r="G115" s="169"/>
    </row>
    <row r="116" spans="1:7" x14ac:dyDescent="0.2">
      <c r="A116" s="169"/>
      <c r="B116" s="169"/>
      <c r="C116" s="169"/>
      <c r="D116" s="169"/>
      <c r="E116" s="176"/>
      <c r="F116" s="169"/>
      <c r="G116" s="169"/>
    </row>
    <row r="117" spans="1:7" x14ac:dyDescent="0.2">
      <c r="A117" s="169"/>
      <c r="B117" s="169"/>
      <c r="C117" s="169"/>
      <c r="D117" s="169"/>
      <c r="E117" s="176"/>
      <c r="F117" s="169"/>
      <c r="G117" s="169"/>
    </row>
    <row r="118" spans="1:7" x14ac:dyDescent="0.2">
      <c r="A118" s="169"/>
      <c r="B118" s="169"/>
      <c r="C118" s="169"/>
      <c r="D118" s="169"/>
      <c r="E118" s="176"/>
      <c r="F118" s="169"/>
      <c r="G118" s="169"/>
    </row>
    <row r="119" spans="1:7" x14ac:dyDescent="0.2">
      <c r="A119" s="169"/>
      <c r="B119" s="169"/>
      <c r="C119" s="169"/>
      <c r="D119" s="169"/>
      <c r="E119" s="176"/>
      <c r="F119" s="169"/>
      <c r="G119" s="169"/>
    </row>
    <row r="120" spans="1:7" x14ac:dyDescent="0.2">
      <c r="A120" s="169"/>
      <c r="B120" s="169"/>
      <c r="C120" s="169"/>
      <c r="D120" s="169"/>
      <c r="E120" s="176"/>
      <c r="F120" s="169"/>
      <c r="G120" s="169"/>
    </row>
    <row r="121" spans="1:7" x14ac:dyDescent="0.2">
      <c r="A121" s="169"/>
      <c r="B121" s="169"/>
      <c r="C121" s="169"/>
      <c r="D121" s="169"/>
      <c r="E121" s="176"/>
      <c r="F121" s="169"/>
      <c r="G121" s="169"/>
    </row>
    <row r="122" spans="1:7" x14ac:dyDescent="0.2">
      <c r="A122" s="169"/>
      <c r="B122" s="169"/>
      <c r="C122" s="169"/>
      <c r="D122" s="169"/>
      <c r="E122" s="176"/>
      <c r="F122" s="169"/>
      <c r="G122" s="169"/>
    </row>
  </sheetData>
  <mergeCells count="23">
    <mergeCell ref="C45:D45"/>
    <mergeCell ref="C34:D34"/>
    <mergeCell ref="C36:D36"/>
    <mergeCell ref="C40:D40"/>
    <mergeCell ref="C41:D41"/>
    <mergeCell ref="C24:D24"/>
    <mergeCell ref="C25:D25"/>
    <mergeCell ref="C29:D29"/>
    <mergeCell ref="C30:D30"/>
    <mergeCell ref="C15:D15"/>
    <mergeCell ref="C16:D16"/>
    <mergeCell ref="C18:D18"/>
    <mergeCell ref="C19:D19"/>
    <mergeCell ref="C21:D21"/>
    <mergeCell ref="C22:D22"/>
    <mergeCell ref="C11:D11"/>
    <mergeCell ref="C12:D12"/>
    <mergeCell ref="C13:D13"/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2013-10-08T11:13:20Z</dcterms:created>
  <dcterms:modified xsi:type="dcterms:W3CDTF">2014-04-17T05:57:56Z</dcterms:modified>
</cp:coreProperties>
</file>