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6 Zpevněné plochy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Položky!$A$1:$G$62</definedName>
    <definedName name="_xlnm.Print_Area" localSheetId="1">Rekapitulace!$A$1:$I$26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61" i="3"/>
  <c r="BE62" i="3" s="1"/>
  <c r="I11" i="2" s="1"/>
  <c r="BD61" i="3"/>
  <c r="BD62" i="3" s="1"/>
  <c r="H11" i="2" s="1"/>
  <c r="BC61" i="3"/>
  <c r="BC62" i="3" s="1"/>
  <c r="G11" i="2" s="1"/>
  <c r="BB61" i="3"/>
  <c r="BB62" i="3" s="1"/>
  <c r="F11" i="2" s="1"/>
  <c r="G61" i="3"/>
  <c r="G62" i="3" s="1"/>
  <c r="B11" i="2"/>
  <c r="A11" i="2"/>
  <c r="C62" i="3"/>
  <c r="BE56" i="3"/>
  <c r="BD56" i="3"/>
  <c r="BC56" i="3"/>
  <c r="BB56" i="3"/>
  <c r="G56" i="3"/>
  <c r="BA56" i="3" s="1"/>
  <c r="BE53" i="3"/>
  <c r="BE59" i="3" s="1"/>
  <c r="I10" i="2" s="1"/>
  <c r="BD53" i="3"/>
  <c r="BC53" i="3"/>
  <c r="BB53" i="3"/>
  <c r="G53" i="3"/>
  <c r="BA53" i="3" s="1"/>
  <c r="BE50" i="3"/>
  <c r="BD50" i="3"/>
  <c r="BC50" i="3"/>
  <c r="BB50" i="3"/>
  <c r="G50" i="3"/>
  <c r="BA50" i="3" s="1"/>
  <c r="BA59" i="3" s="1"/>
  <c r="E10" i="2" s="1"/>
  <c r="B10" i="2"/>
  <c r="A10" i="2"/>
  <c r="C59" i="3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5" i="3"/>
  <c r="BD35" i="3"/>
  <c r="BC35" i="3"/>
  <c r="BB35" i="3"/>
  <c r="G35" i="3"/>
  <c r="BA35" i="3" s="1"/>
  <c r="B9" i="2"/>
  <c r="A9" i="2"/>
  <c r="C48" i="3"/>
  <c r="BE30" i="3"/>
  <c r="BE33" i="3" s="1"/>
  <c r="I8" i="2" s="1"/>
  <c r="BD30" i="3"/>
  <c r="BD33" i="3" s="1"/>
  <c r="H8" i="2" s="1"/>
  <c r="BC30" i="3"/>
  <c r="BC33" i="3" s="1"/>
  <c r="G8" i="2" s="1"/>
  <c r="BB30" i="3"/>
  <c r="BB33" i="3" s="1"/>
  <c r="F8" i="2" s="1"/>
  <c r="G30" i="3"/>
  <c r="BA30" i="3" s="1"/>
  <c r="BA33" i="3" s="1"/>
  <c r="E8" i="2" s="1"/>
  <c r="B8" i="2"/>
  <c r="A8" i="2"/>
  <c r="C33" i="3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4" i="3"/>
  <c r="BD14" i="3"/>
  <c r="BC14" i="3"/>
  <c r="BB14" i="3"/>
  <c r="G14" i="3"/>
  <c r="BA14" i="3" s="1"/>
  <c r="BE11" i="3"/>
  <c r="BD11" i="3"/>
  <c r="BC11" i="3"/>
  <c r="BB11" i="3"/>
  <c r="G11" i="3"/>
  <c r="BA11" i="3" s="1"/>
  <c r="BE8" i="3"/>
  <c r="BD8" i="3"/>
  <c r="BC8" i="3"/>
  <c r="BB8" i="3"/>
  <c r="G8" i="3"/>
  <c r="BA8" i="3" s="1"/>
  <c r="B7" i="2"/>
  <c r="A7" i="2"/>
  <c r="C28" i="3"/>
  <c r="C4" i="3"/>
  <c r="F3" i="3"/>
  <c r="C3" i="3"/>
  <c r="C2" i="2"/>
  <c r="C1" i="2"/>
  <c r="F31" i="1"/>
  <c r="G8" i="1"/>
  <c r="BA61" i="3" l="1"/>
  <c r="BA62" i="3" s="1"/>
  <c r="E11" i="2" s="1"/>
  <c r="BC59" i="3"/>
  <c r="G10" i="2" s="1"/>
  <c r="BD59" i="3"/>
  <c r="H10" i="2" s="1"/>
  <c r="BB48" i="3"/>
  <c r="F9" i="2" s="1"/>
  <c r="BE48" i="3"/>
  <c r="I9" i="2" s="1"/>
  <c r="BC48" i="3"/>
  <c r="G9" i="2" s="1"/>
  <c r="BC28" i="3"/>
  <c r="G7" i="2" s="1"/>
  <c r="BD28" i="3"/>
  <c r="H7" i="2" s="1"/>
  <c r="BE28" i="3"/>
  <c r="I7" i="2" s="1"/>
  <c r="BA48" i="3"/>
  <c r="E9" i="2" s="1"/>
  <c r="BD48" i="3"/>
  <c r="H9" i="2" s="1"/>
  <c r="BA28" i="3"/>
  <c r="E7" i="2" s="1"/>
  <c r="BB28" i="3"/>
  <c r="F7" i="2" s="1"/>
  <c r="BB59" i="3"/>
  <c r="F10" i="2" s="1"/>
  <c r="G28" i="3"/>
  <c r="G33" i="3"/>
  <c r="G48" i="3"/>
  <c r="G59" i="3"/>
  <c r="I12" i="2" l="1"/>
  <c r="C20" i="1" s="1"/>
  <c r="F12" i="2"/>
  <c r="C17" i="1" s="1"/>
  <c r="G12" i="2"/>
  <c r="C14" i="1" s="1"/>
  <c r="E12" i="2"/>
  <c r="H12" i="2"/>
  <c r="C15" i="1" s="1"/>
  <c r="G23" i="2" l="1"/>
  <c r="I23" i="2" s="1"/>
  <c r="G20" i="1" s="1"/>
  <c r="G19" i="2"/>
  <c r="I19" i="2" s="1"/>
  <c r="G16" i="1" s="1"/>
  <c r="G22" i="2"/>
  <c r="I22" i="2" s="1"/>
  <c r="G19" i="1" s="1"/>
  <c r="G21" i="2"/>
  <c r="I21" i="2" s="1"/>
  <c r="G18" i="1" s="1"/>
  <c r="G20" i="2"/>
  <c r="I20" i="2" s="1"/>
  <c r="G17" i="1" s="1"/>
  <c r="G18" i="2"/>
  <c r="I18" i="2" s="1"/>
  <c r="G15" i="1" s="1"/>
  <c r="F32" i="1"/>
  <c r="F33" i="1" s="1"/>
  <c r="F34" i="1" s="1"/>
  <c r="G17" i="2"/>
  <c r="I17" i="2" s="1"/>
  <c r="G14" i="1" s="1"/>
  <c r="C16" i="1"/>
  <c r="C18" i="1" s="1"/>
  <c r="C21" i="1" s="1"/>
  <c r="G24" i="2"/>
  <c r="I24" i="2" s="1"/>
  <c r="H25" i="2" l="1"/>
  <c r="G22" i="1" s="1"/>
  <c r="G21" i="1" s="1"/>
  <c r="C22" i="1" l="1"/>
</calcChain>
</file>

<file path=xl/sharedStrings.xml><?xml version="1.0" encoding="utf-8"?>
<sst xmlns="http://schemas.openxmlformats.org/spreadsheetml/2006/main" count="223" uniqueCount="139">
  <si>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</si>
  <si>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</si>
  <si>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</si>
  <si>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</si>
  <si>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</si>
  <si>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</si>
  <si>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</si>
  <si>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</si>
  <si>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</si>
  <si>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</si>
  <si>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</si>
  <si>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</si>
  <si>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</si>
  <si>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</si>
  <si>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</si>
  <si>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</si>
  <si>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</si>
  <si>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</si>
  <si>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</si>
  <si>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</si>
  <si>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</si>
  <si>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</si>
  <si>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</si>
  <si>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</si>
  <si>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</si>
  <si>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</si>
  <si>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</si>
  <si>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</si>
  <si>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</si>
  <si>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</si>
  <si>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</si>
  <si>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</si>
  <si>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</si>
  <si>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</si>
  <si>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</si>
  <si>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</si>
  <si>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</si>
  <si>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</si>
  <si>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</si>
  <si>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</si>
  <si>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</si>
  <si>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</si>
  <si>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</si>
  <si>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</si>
  <si>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</si>
  <si>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</si>
  <si>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</si>
  <si>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</si>
  <si>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</si>
  <si>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</si>
  <si>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</si>
  <si>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</si>
  <si>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</si>
  <si>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</si>
  <si>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</si>
  <si>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</si>
  <si>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</si>
  <si>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</si>
  <si>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</si>
  <si>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</si>
  <si>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</si>
  <si>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</si>
  <si>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</si>
  <si>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</si>
  <si>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</si>
  <si>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</si>
  <si>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</si>
  <si>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</si>
  <si>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</si>
  <si>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Příštpo-kanalizace a ČOV</t>
  </si>
  <si>
    <t>06 Zpevněné plochy</t>
  </si>
  <si>
    <t>122 20-1102.R00</t>
  </si>
  <si>
    <t xml:space="preserve">Odkopávky nezapažené v hor. 3 do 1000 m3 </t>
  </si>
  <si>
    <t>m3</t>
  </si>
  <si>
    <t>111,34*0,42</t>
  </si>
  <si>
    <t>;měřeno acad</t>
  </si>
  <si>
    <t>162 30-1102.R00</t>
  </si>
  <si>
    <t xml:space="preserve">Vodorovné přemístění výkopku z hor.1-4 do 1000 m </t>
  </si>
  <si>
    <t>167 10-1102.R00</t>
  </si>
  <si>
    <t xml:space="preserve">Nakládání výkopku z hor.1-4 v množství nad 100 m3 </t>
  </si>
  <si>
    <t>171 20-6111.R00</t>
  </si>
  <si>
    <t xml:space="preserve">Uložení zemin do násypů v předepsané deponii </t>
  </si>
  <si>
    <t>180 40-2111.R00</t>
  </si>
  <si>
    <t xml:space="preserve">Založení trávníku parkového výsevem v rovině </t>
  </si>
  <si>
    <t>m2</t>
  </si>
  <si>
    <t>;měřeno v cadu:</t>
  </si>
  <si>
    <t>70,98</t>
  </si>
  <si>
    <t>181 00-6112.R00</t>
  </si>
  <si>
    <t xml:space="preserve">Rozprostření zemin v rovině, tl. do 15 cm </t>
  </si>
  <si>
    <t>;měřeno v cadu:;</t>
  </si>
  <si>
    <t>005-72400</t>
  </si>
  <si>
    <t xml:space="preserve">Směs travní parková </t>
  </si>
  <si>
    <t>kg</t>
  </si>
  <si>
    <t>70,98*0,03</t>
  </si>
  <si>
    <t>2</t>
  </si>
  <si>
    <t>Základy a zvláštní zakládání</t>
  </si>
  <si>
    <t>215 90-1101.R00</t>
  </si>
  <si>
    <t xml:space="preserve">Zhutnění pláně na 45MPa </t>
  </si>
  <si>
    <t>111,31</t>
  </si>
  <si>
    <t>0,03</t>
  </si>
  <si>
    <t>5</t>
  </si>
  <si>
    <t>Komunikace</t>
  </si>
  <si>
    <t>564 23-1111.R00</t>
  </si>
  <si>
    <t>Podklad ze štěrkopísku po zhutnění tloušťky 10 cm fr.0-8 mm</t>
  </si>
  <si>
    <t>564 83-1111.R00</t>
  </si>
  <si>
    <t>Podklad ze štěrkodrti po zhutnění tloušťky 10 cm fr.16-32 mm</t>
  </si>
  <si>
    <t>564 86-1111.R00</t>
  </si>
  <si>
    <t>Podklad ze štěrkodrti po zhutnění tloušťky 20 cm fr.32-64mm</t>
  </si>
  <si>
    <t>596 21-5040.R00</t>
  </si>
  <si>
    <t xml:space="preserve">Kladení zámkové dlažby tl. 8 cm do drtě tl. 3 cm </t>
  </si>
  <si>
    <t>592 45-1151.</t>
  </si>
  <si>
    <t xml:space="preserve">Dlažba zámková 20x10x8 cm přírodní </t>
  </si>
  <si>
    <t>111,31*1,05</t>
  </si>
  <si>
    <t>0,31</t>
  </si>
  <si>
    <t>91</t>
  </si>
  <si>
    <t>Doplňující práce na komunikaci</t>
  </si>
  <si>
    <t>917 86-2111.RT2</t>
  </si>
  <si>
    <t>Osazení stojat. obrub. bet. s opěrou,lože z C 12/15 včetně obrubníku 100/5/25 - chodník</t>
  </si>
  <si>
    <t>m</t>
  </si>
  <si>
    <t>917 86-2111.RT6</t>
  </si>
  <si>
    <t>Osazení stojat. obrub. bet. s opěrou,lože z C 12/15 včetně obrubníku nájezdového 100/15/15</t>
  </si>
  <si>
    <t>16,7+7,1+18</t>
  </si>
  <si>
    <t>917 86-2111.RT7</t>
  </si>
  <si>
    <t>Osazení stojat. obrub. bet. s opěrou,lože z C 12/15 vč.obrubníku silničního 100/15/25</t>
  </si>
  <si>
    <t>5+5,4</t>
  </si>
  <si>
    <t>99</t>
  </si>
  <si>
    <t>Staveništní přesun hmot</t>
  </si>
  <si>
    <t>998 22-3011.R00</t>
  </si>
  <si>
    <t xml:space="preserve">Přesun hmot, pozemní komunikace, kryt dlážděný </t>
  </si>
  <si>
    <t>t</t>
  </si>
  <si>
    <t>Kompletační činnost (IČD)</t>
  </si>
  <si>
    <t>0,00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</si>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</sst>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3"/>
      <c r="D7" s="18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3"/>
      <c r="D8" s="18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5"/>
      <c r="F11" s="186"/>
      <c r="G11" s="18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Kompletační činnost (IČD)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Rekapitulace!A18</f>
        <v>Mimostaveništní doprava</v>
      </c>
      <c r="E15" s="46"/>
      <c r="F15" s="47"/>
      <c r="G15" s="42">
        <f>Rekapitulace!I18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Rekapitulace!A19</f>
        <v>Oborová přirážka</v>
      </c>
      <c r="E16" s="46"/>
      <c r="F16" s="47"/>
      <c r="G16" s="42">
        <f>Rekapitulace!I19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Rekapitulace!A20</f>
        <v>Provoz investora</v>
      </c>
      <c r="E17" s="46"/>
      <c r="F17" s="47"/>
      <c r="G17" s="42">
        <f>Rekapitulace!I20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Rekapitulace!A21</f>
        <v>Přesun stavebních kapacit</v>
      </c>
      <c r="E18" s="46"/>
      <c r="F18" s="47"/>
      <c r="G18" s="42">
        <f>Rekapitulace!I21</f>
        <v>0</v>
      </c>
    </row>
    <row r="19" spans="1:7" ht="15.95" customHeight="1" x14ac:dyDescent="0.2">
      <c r="A19" s="49"/>
      <c r="B19" s="41"/>
      <c r="C19" s="42"/>
      <c r="D19" s="24" t="str">
        <f>Rekapitulace!A22</f>
        <v>Rezerva rozpočtu</v>
      </c>
      <c r="E19" s="46"/>
      <c r="F19" s="47"/>
      <c r="G19" s="42">
        <f>Rekapitulace!I22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Rekapitulace!A23</f>
        <v>Zařízení staveniště</v>
      </c>
      <c r="E20" s="46"/>
      <c r="F20" s="47"/>
      <c r="G20" s="42">
        <f>Rekapitulace!I23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8"/>
      <c r="C37" s="188"/>
      <c r="D37" s="188"/>
      <c r="E37" s="188"/>
      <c r="F37" s="188"/>
      <c r="G37" s="188"/>
      <c r="H37" t="s">
        <v>4</v>
      </c>
    </row>
    <row r="38" spans="1:8" ht="12.75" customHeight="1" x14ac:dyDescent="0.2">
      <c r="A38" s="68"/>
      <c r="B38" s="188"/>
      <c r="C38" s="188"/>
      <c r="D38" s="188"/>
      <c r="E38" s="188"/>
      <c r="F38" s="188"/>
      <c r="G38" s="188"/>
      <c r="H38" t="s">
        <v>4</v>
      </c>
    </row>
    <row r="39" spans="1:8" x14ac:dyDescent="0.2">
      <c r="A39" s="68"/>
      <c r="B39" s="188"/>
      <c r="C39" s="188"/>
      <c r="D39" s="188"/>
      <c r="E39" s="188"/>
      <c r="F39" s="188"/>
      <c r="G39" s="188"/>
      <c r="H39" t="s">
        <v>4</v>
      </c>
    </row>
    <row r="40" spans="1:8" x14ac:dyDescent="0.2">
      <c r="A40" s="68"/>
      <c r="B40" s="188"/>
      <c r="C40" s="188"/>
      <c r="D40" s="188"/>
      <c r="E40" s="188"/>
      <c r="F40" s="188"/>
      <c r="G40" s="188"/>
      <c r="H40" t="s">
        <v>4</v>
      </c>
    </row>
    <row r="41" spans="1:8" x14ac:dyDescent="0.2">
      <c r="A41" s="68"/>
      <c r="B41" s="188"/>
      <c r="C41" s="188"/>
      <c r="D41" s="188"/>
      <c r="E41" s="188"/>
      <c r="F41" s="188"/>
      <c r="G41" s="188"/>
      <c r="H41" t="s">
        <v>4</v>
      </c>
    </row>
    <row r="42" spans="1:8" x14ac:dyDescent="0.2">
      <c r="A42" s="68"/>
      <c r="B42" s="188"/>
      <c r="C42" s="188"/>
      <c r="D42" s="188"/>
      <c r="E42" s="188"/>
      <c r="F42" s="188"/>
      <c r="G42" s="188"/>
      <c r="H42" t="s">
        <v>4</v>
      </c>
    </row>
    <row r="43" spans="1:8" x14ac:dyDescent="0.2">
      <c r="A43" s="68"/>
      <c r="B43" s="188"/>
      <c r="C43" s="188"/>
      <c r="D43" s="188"/>
      <c r="E43" s="188"/>
      <c r="F43" s="188"/>
      <c r="G43" s="188"/>
      <c r="H43" t="s">
        <v>4</v>
      </c>
    </row>
    <row r="44" spans="1:8" x14ac:dyDescent="0.2">
      <c r="A44" s="68"/>
      <c r="B44" s="188"/>
      <c r="C44" s="188"/>
      <c r="D44" s="188"/>
      <c r="E44" s="188"/>
      <c r="F44" s="188"/>
      <c r="G44" s="188"/>
      <c r="H44" t="s">
        <v>4</v>
      </c>
    </row>
    <row r="45" spans="1:8" ht="3" customHeight="1" x14ac:dyDescent="0.2">
      <c r="A45" s="68"/>
      <c r="B45" s="188"/>
      <c r="C45" s="188"/>
      <c r="D45" s="188"/>
      <c r="E45" s="188"/>
      <c r="F45" s="188"/>
      <c r="G45" s="188"/>
      <c r="H45" t="s">
        <v>4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9" t="s">
        <v>5</v>
      </c>
      <c r="B1" s="190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1" t="s">
        <v>1</v>
      </c>
      <c r="B2" s="192"/>
      <c r="C2" s="75" t="str">
        <f>CONCATENATE(cisloobjektu," ",nazevobjektu)</f>
        <v xml:space="preserve"> 06 Zpevněné plochy</v>
      </c>
      <c r="D2" s="76"/>
      <c r="E2" s="77"/>
      <c r="F2" s="76"/>
      <c r="G2" s="193"/>
      <c r="H2" s="193"/>
      <c r="I2" s="19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Položky!BA28</f>
        <v>0</v>
      </c>
      <c r="F7" s="179">
        <f>Položky!BB28</f>
        <v>0</v>
      </c>
      <c r="G7" s="179">
        <f>Položky!BC28</f>
        <v>0</v>
      </c>
      <c r="H7" s="179">
        <f>Položky!BD28</f>
        <v>0</v>
      </c>
      <c r="I7" s="180">
        <f>Položky!BE28</f>
        <v>0</v>
      </c>
    </row>
    <row r="8" spans="1:57" s="11" customFormat="1" x14ac:dyDescent="0.2">
      <c r="A8" s="177" t="str">
        <f>Položky!B29</f>
        <v>2</v>
      </c>
      <c r="B8" s="86" t="str">
        <f>Položky!C29</f>
        <v>Základy a zvláštní zakládání</v>
      </c>
      <c r="C8" s="87"/>
      <c r="D8" s="88"/>
      <c r="E8" s="178">
        <f>Položky!BA33</f>
        <v>0</v>
      </c>
      <c r="F8" s="179">
        <f>Položky!BB33</f>
        <v>0</v>
      </c>
      <c r="G8" s="179">
        <f>Položky!BC33</f>
        <v>0</v>
      </c>
      <c r="H8" s="179">
        <f>Položky!BD33</f>
        <v>0</v>
      </c>
      <c r="I8" s="180">
        <f>Položky!BE33</f>
        <v>0</v>
      </c>
    </row>
    <row r="9" spans="1:57" s="11" customFormat="1" x14ac:dyDescent="0.2">
      <c r="A9" s="177" t="str">
        <f>Položky!B34</f>
        <v>5</v>
      </c>
      <c r="B9" s="86" t="str">
        <f>Položky!C34</f>
        <v>Komunikace</v>
      </c>
      <c r="C9" s="87"/>
      <c r="D9" s="88"/>
      <c r="E9" s="178">
        <f>Položky!BA48</f>
        <v>0</v>
      </c>
      <c r="F9" s="179">
        <f>Položky!BB48</f>
        <v>0</v>
      </c>
      <c r="G9" s="179">
        <f>Položky!BC48</f>
        <v>0</v>
      </c>
      <c r="H9" s="179">
        <f>Položky!BD48</f>
        <v>0</v>
      </c>
      <c r="I9" s="180">
        <f>Položky!BE48</f>
        <v>0</v>
      </c>
    </row>
    <row r="10" spans="1:57" s="11" customFormat="1" x14ac:dyDescent="0.2">
      <c r="A10" s="177" t="str">
        <f>Položky!B49</f>
        <v>91</v>
      </c>
      <c r="B10" s="86" t="str">
        <f>Položky!C49</f>
        <v>Doplňující práce na komunikaci</v>
      </c>
      <c r="C10" s="87"/>
      <c r="D10" s="88"/>
      <c r="E10" s="178">
        <f>Položky!BA59</f>
        <v>0</v>
      </c>
      <c r="F10" s="179">
        <f>Položky!BB59</f>
        <v>0</v>
      </c>
      <c r="G10" s="179">
        <f>Položky!BC59</f>
        <v>0</v>
      </c>
      <c r="H10" s="179">
        <f>Položky!BD59</f>
        <v>0</v>
      </c>
      <c r="I10" s="180">
        <f>Položky!BE59</f>
        <v>0</v>
      </c>
    </row>
    <row r="11" spans="1:57" s="11" customFormat="1" ht="13.5" thickBot="1" x14ac:dyDescent="0.25">
      <c r="A11" s="177" t="str">
        <f>Položky!B60</f>
        <v>99</v>
      </c>
      <c r="B11" s="86" t="str">
        <f>Položky!C60</f>
        <v>Staveništní přesun hmot</v>
      </c>
      <c r="C11" s="87"/>
      <c r="D11" s="88"/>
      <c r="E11" s="178">
        <f>Položky!BA62</f>
        <v>0</v>
      </c>
      <c r="F11" s="179">
        <f>Položky!BB62</f>
        <v>0</v>
      </c>
      <c r="G11" s="179">
        <f>Položky!BC62</f>
        <v>0</v>
      </c>
      <c r="H11" s="179">
        <f>Položky!BD62</f>
        <v>0</v>
      </c>
      <c r="I11" s="180">
        <f>Položky!BE62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130</v>
      </c>
      <c r="B17" s="107"/>
      <c r="C17" s="107"/>
      <c r="D17" s="108"/>
      <c r="E17" s="109" t="s">
        <v>131</v>
      </c>
      <c r="F17" s="110">
        <v>0</v>
      </c>
      <c r="G17" s="111">
        <f t="shared" ref="G17:G24" si="0">CHOOSE(BA17+1,HSV+PSV,HSV+PSV+Mont,HSV+PSV+Dodavka+Mont,HSV,PSV,Mont,Dodavka,Mont+Dodavka,0)</f>
        <v>0</v>
      </c>
      <c r="H17" s="112"/>
      <c r="I17" s="113">
        <f t="shared" ref="I17:I24" si="1">E17+F17*G17/100</f>
        <v>0</v>
      </c>
      <c r="BA17">
        <v>0</v>
      </c>
    </row>
    <row r="18" spans="1:53" x14ac:dyDescent="0.2">
      <c r="A18" s="106" t="s">
        <v>132</v>
      </c>
      <c r="B18" s="107"/>
      <c r="C18" s="107"/>
      <c r="D18" s="108"/>
      <c r="E18" s="109" t="s">
        <v>131</v>
      </c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133</v>
      </c>
      <c r="B19" s="107"/>
      <c r="C19" s="107"/>
      <c r="D19" s="108"/>
      <c r="E19" s="109" t="s">
        <v>131</v>
      </c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134</v>
      </c>
      <c r="B20" s="107"/>
      <c r="C20" s="107"/>
      <c r="D20" s="108"/>
      <c r="E20" s="109" t="s">
        <v>131</v>
      </c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135</v>
      </c>
      <c r="B21" s="107"/>
      <c r="C21" s="107"/>
      <c r="D21" s="108"/>
      <c r="E21" s="109" t="s">
        <v>131</v>
      </c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136</v>
      </c>
      <c r="B22" s="107"/>
      <c r="C22" s="107"/>
      <c r="D22" s="108"/>
      <c r="E22" s="109" t="s">
        <v>131</v>
      </c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137</v>
      </c>
      <c r="B23" s="107"/>
      <c r="C23" s="107"/>
      <c r="D23" s="108"/>
      <c r="E23" s="109" t="s">
        <v>131</v>
      </c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138</v>
      </c>
      <c r="B24" s="107"/>
      <c r="C24" s="107"/>
      <c r="D24" s="108"/>
      <c r="E24" s="109" t="s">
        <v>131</v>
      </c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95">
        <f>SUM(I17:I24)</f>
        <v>0</v>
      </c>
      <c r="I25" s="196"/>
    </row>
    <row r="26" spans="1:53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3" x14ac:dyDescent="0.2">
      <c r="B27" s="94"/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5"/>
  <sheetViews>
    <sheetView showGridLines="0" showZeros="0" topLeftCell="A25" zoomScaleNormal="100" workbookViewId="0">
      <selection activeCell="F61" sqref="F6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0" t="s">
        <v>57</v>
      </c>
      <c r="B1" s="200"/>
      <c r="C1" s="200"/>
      <c r="D1" s="200"/>
      <c r="E1" s="200"/>
      <c r="F1" s="200"/>
      <c r="G1" s="20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1" t="s">
        <v>5</v>
      </c>
      <c r="B3" s="202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3" t="s">
        <v>1</v>
      </c>
      <c r="B4" s="204"/>
      <c r="C4" s="133" t="str">
        <f>CONCATENATE(cisloobjektu," ",nazevobjektu)</f>
        <v xml:space="preserve"> 06 Zpevněné plochy</v>
      </c>
      <c r="D4" s="134"/>
      <c r="E4" s="205"/>
      <c r="F4" s="205"/>
      <c r="G4" s="20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46.762799999999999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7" t="s">
        <v>74</v>
      </c>
      <c r="D9" s="198"/>
      <c r="E9" s="159">
        <v>46.762799999999999</v>
      </c>
      <c r="F9" s="160"/>
      <c r="G9" s="161"/>
      <c r="M9" s="162" t="s">
        <v>74</v>
      </c>
      <c r="O9" s="150"/>
    </row>
    <row r="10" spans="1:104" x14ac:dyDescent="0.2">
      <c r="A10" s="157"/>
      <c r="B10" s="158"/>
      <c r="C10" s="197" t="s">
        <v>75</v>
      </c>
      <c r="D10" s="198"/>
      <c r="E10" s="159">
        <v>0</v>
      </c>
      <c r="F10" s="160"/>
      <c r="G10" s="161"/>
      <c r="M10" s="162" t="s">
        <v>75</v>
      </c>
      <c r="O10" s="150"/>
    </row>
    <row r="11" spans="1:104" x14ac:dyDescent="0.2">
      <c r="A11" s="151">
        <v>2</v>
      </c>
      <c r="B11" s="152" t="s">
        <v>76</v>
      </c>
      <c r="C11" s="153" t="s">
        <v>77</v>
      </c>
      <c r="D11" s="154" t="s">
        <v>73</v>
      </c>
      <c r="E11" s="155">
        <v>46.762799999999999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 x14ac:dyDescent="0.2">
      <c r="A12" s="157"/>
      <c r="B12" s="158"/>
      <c r="C12" s="199">
        <v>467628</v>
      </c>
      <c r="D12" s="198"/>
      <c r="E12" s="159">
        <v>46.762799999999999</v>
      </c>
      <c r="F12" s="160"/>
      <c r="G12" s="161"/>
      <c r="M12" s="181">
        <v>467628</v>
      </c>
      <c r="O12" s="150"/>
    </row>
    <row r="13" spans="1:104" x14ac:dyDescent="0.2">
      <c r="A13" s="157"/>
      <c r="B13" s="158"/>
      <c r="C13" s="197" t="s">
        <v>4</v>
      </c>
      <c r="D13" s="198"/>
      <c r="E13" s="159">
        <v>0</v>
      </c>
      <c r="F13" s="160"/>
      <c r="G13" s="161"/>
      <c r="M13" s="162" t="s">
        <v>4</v>
      </c>
      <c r="O13" s="150"/>
    </row>
    <row r="14" spans="1:104" x14ac:dyDescent="0.2">
      <c r="A14" s="151">
        <v>3</v>
      </c>
      <c r="B14" s="152" t="s">
        <v>78</v>
      </c>
      <c r="C14" s="153" t="s">
        <v>79</v>
      </c>
      <c r="D14" s="154" t="s">
        <v>73</v>
      </c>
      <c r="E14" s="155">
        <v>46.762799999999999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199">
        <v>467628</v>
      </c>
      <c r="D15" s="198"/>
      <c r="E15" s="159">
        <v>46.762799999999999</v>
      </c>
      <c r="F15" s="160"/>
      <c r="G15" s="161"/>
      <c r="M15" s="181">
        <v>467628</v>
      </c>
      <c r="O15" s="150"/>
    </row>
    <row r="16" spans="1:104" x14ac:dyDescent="0.2">
      <c r="A16" s="157"/>
      <c r="B16" s="158"/>
      <c r="C16" s="197" t="s">
        <v>4</v>
      </c>
      <c r="D16" s="198"/>
      <c r="E16" s="159">
        <v>0</v>
      </c>
      <c r="F16" s="160"/>
      <c r="G16" s="161"/>
      <c r="M16" s="162" t="s">
        <v>4</v>
      </c>
      <c r="O16" s="150"/>
    </row>
    <row r="17" spans="1:104" x14ac:dyDescent="0.2">
      <c r="A17" s="151">
        <v>4</v>
      </c>
      <c r="B17" s="152" t="s">
        <v>80</v>
      </c>
      <c r="C17" s="153" t="s">
        <v>81</v>
      </c>
      <c r="D17" s="154" t="s">
        <v>73</v>
      </c>
      <c r="E17" s="155">
        <v>46.762799999999999</v>
      </c>
      <c r="F17" s="155"/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4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7"/>
      <c r="B18" s="158"/>
      <c r="C18" s="199">
        <v>467628</v>
      </c>
      <c r="D18" s="198"/>
      <c r="E18" s="159">
        <v>46.762799999999999</v>
      </c>
      <c r="F18" s="160"/>
      <c r="G18" s="161"/>
      <c r="M18" s="181">
        <v>467628</v>
      </c>
      <c r="O18" s="150"/>
    </row>
    <row r="19" spans="1:104" x14ac:dyDescent="0.2">
      <c r="A19" s="157"/>
      <c r="B19" s="158"/>
      <c r="C19" s="197" t="s">
        <v>4</v>
      </c>
      <c r="D19" s="198"/>
      <c r="E19" s="159">
        <v>0</v>
      </c>
      <c r="F19" s="160"/>
      <c r="G19" s="161"/>
      <c r="M19" s="162" t="s">
        <v>4</v>
      </c>
      <c r="O19" s="150"/>
    </row>
    <row r="20" spans="1:104" x14ac:dyDescent="0.2">
      <c r="A20" s="151">
        <v>5</v>
      </c>
      <c r="B20" s="152" t="s">
        <v>82</v>
      </c>
      <c r="C20" s="153" t="s">
        <v>83</v>
      </c>
      <c r="D20" s="154" t="s">
        <v>84</v>
      </c>
      <c r="E20" s="155">
        <v>70.98</v>
      </c>
      <c r="F20" s="155"/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5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7" t="s">
        <v>85</v>
      </c>
      <c r="D21" s="198"/>
      <c r="E21" s="159">
        <v>0</v>
      </c>
      <c r="F21" s="160"/>
      <c r="G21" s="161"/>
      <c r="M21" s="162" t="s">
        <v>85</v>
      </c>
      <c r="O21" s="150"/>
    </row>
    <row r="22" spans="1:104" x14ac:dyDescent="0.2">
      <c r="A22" s="157"/>
      <c r="B22" s="158"/>
      <c r="C22" s="197" t="s">
        <v>86</v>
      </c>
      <c r="D22" s="198"/>
      <c r="E22" s="159">
        <v>70.98</v>
      </c>
      <c r="F22" s="160"/>
      <c r="G22" s="161"/>
      <c r="M22" s="162" t="s">
        <v>86</v>
      </c>
      <c r="O22" s="150"/>
    </row>
    <row r="23" spans="1:104" x14ac:dyDescent="0.2">
      <c r="A23" s="151">
        <v>6</v>
      </c>
      <c r="B23" s="152" t="s">
        <v>87</v>
      </c>
      <c r="C23" s="153" t="s">
        <v>88</v>
      </c>
      <c r="D23" s="154" t="s">
        <v>84</v>
      </c>
      <c r="E23" s="155">
        <v>70.98</v>
      </c>
      <c r="F23" s="155"/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6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7"/>
      <c r="B24" s="158"/>
      <c r="C24" s="197" t="s">
        <v>89</v>
      </c>
      <c r="D24" s="198"/>
      <c r="E24" s="159">
        <v>0</v>
      </c>
      <c r="F24" s="160"/>
      <c r="G24" s="161"/>
      <c r="M24" s="162" t="s">
        <v>89</v>
      </c>
      <c r="O24" s="150"/>
    </row>
    <row r="25" spans="1:104" x14ac:dyDescent="0.2">
      <c r="A25" s="157"/>
      <c r="B25" s="158"/>
      <c r="C25" s="197" t="s">
        <v>86</v>
      </c>
      <c r="D25" s="198"/>
      <c r="E25" s="159">
        <v>70.98</v>
      </c>
      <c r="F25" s="160"/>
      <c r="G25" s="161"/>
      <c r="M25" s="162" t="s">
        <v>86</v>
      </c>
      <c r="O25" s="150"/>
    </row>
    <row r="26" spans="1:104" x14ac:dyDescent="0.2">
      <c r="A26" s="151">
        <v>7</v>
      </c>
      <c r="B26" s="152" t="s">
        <v>90</v>
      </c>
      <c r="C26" s="153" t="s">
        <v>91</v>
      </c>
      <c r="D26" s="154" t="s">
        <v>92</v>
      </c>
      <c r="E26" s="155">
        <v>2.1294</v>
      </c>
      <c r="F26" s="155"/>
      <c r="G26" s="156">
        <f>E26*F26</f>
        <v>0</v>
      </c>
      <c r="O26" s="150">
        <v>2</v>
      </c>
      <c r="AA26" s="123">
        <v>12</v>
      </c>
      <c r="AB26" s="123">
        <v>1</v>
      </c>
      <c r="AC26" s="123">
        <v>7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x14ac:dyDescent="0.2">
      <c r="A27" s="157"/>
      <c r="B27" s="158"/>
      <c r="C27" s="197" t="s">
        <v>93</v>
      </c>
      <c r="D27" s="198"/>
      <c r="E27" s="159">
        <v>2.1294</v>
      </c>
      <c r="F27" s="160"/>
      <c r="G27" s="161"/>
      <c r="M27" s="162" t="s">
        <v>93</v>
      </c>
      <c r="O27" s="150"/>
    </row>
    <row r="28" spans="1:104" x14ac:dyDescent="0.2">
      <c r="A28" s="163"/>
      <c r="B28" s="164" t="s">
        <v>68</v>
      </c>
      <c r="C28" s="165" t="str">
        <f>CONCATENATE(B7," ",C7)</f>
        <v>1 Zemní práce</v>
      </c>
      <c r="D28" s="163"/>
      <c r="E28" s="166"/>
      <c r="F28" s="166"/>
      <c r="G28" s="167">
        <f>SUM(G7:G27)</f>
        <v>0</v>
      </c>
      <c r="O28" s="150">
        <v>4</v>
      </c>
      <c r="BA28" s="168">
        <f>SUM(BA7:BA27)</f>
        <v>0</v>
      </c>
      <c r="BB28" s="168">
        <f>SUM(BB7:BB27)</f>
        <v>0</v>
      </c>
      <c r="BC28" s="168">
        <f>SUM(BC7:BC27)</f>
        <v>0</v>
      </c>
      <c r="BD28" s="168">
        <f>SUM(BD7:BD27)</f>
        <v>0</v>
      </c>
      <c r="BE28" s="168">
        <f>SUM(BE7:BE27)</f>
        <v>0</v>
      </c>
    </row>
    <row r="29" spans="1:104" x14ac:dyDescent="0.2">
      <c r="A29" s="143" t="s">
        <v>65</v>
      </c>
      <c r="B29" s="144" t="s">
        <v>94</v>
      </c>
      <c r="C29" s="145" t="s">
        <v>95</v>
      </c>
      <c r="D29" s="146"/>
      <c r="E29" s="147"/>
      <c r="F29" s="147"/>
      <c r="G29" s="148"/>
      <c r="H29" s="149"/>
      <c r="I29" s="149"/>
      <c r="O29" s="150">
        <v>1</v>
      </c>
    </row>
    <row r="30" spans="1:104" x14ac:dyDescent="0.2">
      <c r="A30" s="151">
        <v>8</v>
      </c>
      <c r="B30" s="152" t="s">
        <v>96</v>
      </c>
      <c r="C30" s="153" t="s">
        <v>97</v>
      </c>
      <c r="D30" s="154" t="s">
        <v>84</v>
      </c>
      <c r="E30" s="155">
        <v>111.34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8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7"/>
      <c r="B31" s="158"/>
      <c r="C31" s="197" t="s">
        <v>98</v>
      </c>
      <c r="D31" s="198"/>
      <c r="E31" s="159">
        <v>111.31</v>
      </c>
      <c r="F31" s="160"/>
      <c r="G31" s="161"/>
      <c r="M31" s="162" t="s">
        <v>98</v>
      </c>
      <c r="O31" s="150"/>
    </row>
    <row r="32" spans="1:104" x14ac:dyDescent="0.2">
      <c r="A32" s="157"/>
      <c r="B32" s="158"/>
      <c r="C32" s="197" t="s">
        <v>99</v>
      </c>
      <c r="D32" s="198"/>
      <c r="E32" s="159">
        <v>0.03</v>
      </c>
      <c r="F32" s="160"/>
      <c r="G32" s="161"/>
      <c r="M32" s="162" t="s">
        <v>99</v>
      </c>
      <c r="O32" s="150"/>
    </row>
    <row r="33" spans="1:104" x14ac:dyDescent="0.2">
      <c r="A33" s="163"/>
      <c r="B33" s="164" t="s">
        <v>68</v>
      </c>
      <c r="C33" s="165" t="str">
        <f>CONCATENATE(B29," ",C29)</f>
        <v>2 Základy a zvláštní zakládání</v>
      </c>
      <c r="D33" s="163"/>
      <c r="E33" s="166"/>
      <c r="F33" s="166"/>
      <c r="G33" s="167">
        <f>SUM(G29:G32)</f>
        <v>0</v>
      </c>
      <c r="O33" s="150">
        <v>4</v>
      </c>
      <c r="BA33" s="168">
        <f>SUM(BA29:BA32)</f>
        <v>0</v>
      </c>
      <c r="BB33" s="168">
        <f>SUM(BB29:BB32)</f>
        <v>0</v>
      </c>
      <c r="BC33" s="168">
        <f>SUM(BC29:BC32)</f>
        <v>0</v>
      </c>
      <c r="BD33" s="168">
        <f>SUM(BD29:BD32)</f>
        <v>0</v>
      </c>
      <c r="BE33" s="168">
        <f>SUM(BE29:BE32)</f>
        <v>0</v>
      </c>
    </row>
    <row r="34" spans="1:104" x14ac:dyDescent="0.2">
      <c r="A34" s="143" t="s">
        <v>65</v>
      </c>
      <c r="B34" s="144" t="s">
        <v>100</v>
      </c>
      <c r="C34" s="145" t="s">
        <v>101</v>
      </c>
      <c r="D34" s="146"/>
      <c r="E34" s="147"/>
      <c r="F34" s="147"/>
      <c r="G34" s="148"/>
      <c r="H34" s="149"/>
      <c r="I34" s="149"/>
      <c r="O34" s="150">
        <v>1</v>
      </c>
    </row>
    <row r="35" spans="1:104" ht="22.5" x14ac:dyDescent="0.2">
      <c r="A35" s="151">
        <v>9</v>
      </c>
      <c r="B35" s="152" t="s">
        <v>102</v>
      </c>
      <c r="C35" s="153" t="s">
        <v>103</v>
      </c>
      <c r="D35" s="154" t="s">
        <v>84</v>
      </c>
      <c r="E35" s="155">
        <v>111.34</v>
      </c>
      <c r="F35" s="155"/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9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/>
      <c r="C36" s="197" t="s">
        <v>98</v>
      </c>
      <c r="D36" s="198"/>
      <c r="E36" s="159">
        <v>111.31</v>
      </c>
      <c r="F36" s="160"/>
      <c r="G36" s="161"/>
      <c r="M36" s="162" t="s">
        <v>98</v>
      </c>
      <c r="O36" s="150"/>
    </row>
    <row r="37" spans="1:104" x14ac:dyDescent="0.2">
      <c r="A37" s="157"/>
      <c r="B37" s="158"/>
      <c r="C37" s="197" t="s">
        <v>99</v>
      </c>
      <c r="D37" s="198"/>
      <c r="E37" s="159">
        <v>0.03</v>
      </c>
      <c r="F37" s="160"/>
      <c r="G37" s="161"/>
      <c r="M37" s="162" t="s">
        <v>99</v>
      </c>
      <c r="O37" s="150"/>
    </row>
    <row r="38" spans="1:104" ht="22.5" x14ac:dyDescent="0.2">
      <c r="A38" s="151">
        <v>10</v>
      </c>
      <c r="B38" s="152" t="s">
        <v>104</v>
      </c>
      <c r="C38" s="153" t="s">
        <v>105</v>
      </c>
      <c r="D38" s="154" t="s">
        <v>84</v>
      </c>
      <c r="E38" s="155">
        <v>111.31</v>
      </c>
      <c r="F38" s="155"/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10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197" t="s">
        <v>98</v>
      </c>
      <c r="D39" s="198"/>
      <c r="E39" s="159">
        <v>111.31</v>
      </c>
      <c r="F39" s="160"/>
      <c r="G39" s="161"/>
      <c r="M39" s="162" t="s">
        <v>98</v>
      </c>
      <c r="O39" s="150"/>
    </row>
    <row r="40" spans="1:104" ht="22.5" x14ac:dyDescent="0.2">
      <c r="A40" s="151">
        <v>11</v>
      </c>
      <c r="B40" s="152" t="s">
        <v>106</v>
      </c>
      <c r="C40" s="153" t="s">
        <v>107</v>
      </c>
      <c r="D40" s="154" t="s">
        <v>84</v>
      </c>
      <c r="E40" s="155">
        <v>111.34</v>
      </c>
      <c r="F40" s="155"/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11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7"/>
      <c r="B41" s="158"/>
      <c r="C41" s="197" t="s">
        <v>98</v>
      </c>
      <c r="D41" s="198"/>
      <c r="E41" s="159">
        <v>111.31</v>
      </c>
      <c r="F41" s="160"/>
      <c r="G41" s="161"/>
      <c r="M41" s="162" t="s">
        <v>98</v>
      </c>
      <c r="O41" s="150"/>
    </row>
    <row r="42" spans="1:104" x14ac:dyDescent="0.2">
      <c r="A42" s="157"/>
      <c r="B42" s="158"/>
      <c r="C42" s="197" t="s">
        <v>99</v>
      </c>
      <c r="D42" s="198"/>
      <c r="E42" s="159">
        <v>0.03</v>
      </c>
      <c r="F42" s="160"/>
      <c r="G42" s="161"/>
      <c r="M42" s="162" t="s">
        <v>99</v>
      </c>
      <c r="O42" s="150"/>
    </row>
    <row r="43" spans="1:104" x14ac:dyDescent="0.2">
      <c r="A43" s="151">
        <v>12</v>
      </c>
      <c r="B43" s="152" t="s">
        <v>108</v>
      </c>
      <c r="C43" s="153" t="s">
        <v>109</v>
      </c>
      <c r="D43" s="154" t="s">
        <v>84</v>
      </c>
      <c r="E43" s="155">
        <v>111.31</v>
      </c>
      <c r="F43" s="155"/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12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197" t="s">
        <v>98</v>
      </c>
      <c r="D44" s="198"/>
      <c r="E44" s="159">
        <v>111.31</v>
      </c>
      <c r="F44" s="160"/>
      <c r="G44" s="161"/>
      <c r="M44" s="162" t="s">
        <v>98</v>
      </c>
      <c r="O44" s="150"/>
    </row>
    <row r="45" spans="1:104" x14ac:dyDescent="0.2">
      <c r="A45" s="151">
        <v>13</v>
      </c>
      <c r="B45" s="152" t="s">
        <v>110</v>
      </c>
      <c r="C45" s="153" t="s">
        <v>111</v>
      </c>
      <c r="D45" s="154" t="s">
        <v>84</v>
      </c>
      <c r="E45" s="155">
        <v>117.1855</v>
      </c>
      <c r="F45" s="155"/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13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57"/>
      <c r="B46" s="158"/>
      <c r="C46" s="197" t="s">
        <v>112</v>
      </c>
      <c r="D46" s="198"/>
      <c r="E46" s="159">
        <v>116.8755</v>
      </c>
      <c r="F46" s="160"/>
      <c r="G46" s="161"/>
      <c r="M46" s="162" t="s">
        <v>112</v>
      </c>
      <c r="O46" s="150"/>
    </row>
    <row r="47" spans="1:104" x14ac:dyDescent="0.2">
      <c r="A47" s="157"/>
      <c r="B47" s="158"/>
      <c r="C47" s="197" t="s">
        <v>113</v>
      </c>
      <c r="D47" s="198"/>
      <c r="E47" s="159">
        <v>0.31</v>
      </c>
      <c r="F47" s="160"/>
      <c r="G47" s="161"/>
      <c r="M47" s="162" t="s">
        <v>113</v>
      </c>
      <c r="O47" s="150"/>
    </row>
    <row r="48" spans="1:104" x14ac:dyDescent="0.2">
      <c r="A48" s="163"/>
      <c r="B48" s="164" t="s">
        <v>68</v>
      </c>
      <c r="C48" s="165" t="str">
        <f>CONCATENATE(B34," ",C34)</f>
        <v>5 Komunikace</v>
      </c>
      <c r="D48" s="163"/>
      <c r="E48" s="166"/>
      <c r="F48" s="166"/>
      <c r="G48" s="167">
        <f>SUM(G34:G47)</f>
        <v>0</v>
      </c>
      <c r="O48" s="150">
        <v>4</v>
      </c>
      <c r="BA48" s="168">
        <f>SUM(BA34:BA47)</f>
        <v>0</v>
      </c>
      <c r="BB48" s="168">
        <f>SUM(BB34:BB47)</f>
        <v>0</v>
      </c>
      <c r="BC48" s="168">
        <f>SUM(BC34:BC47)</f>
        <v>0</v>
      </c>
      <c r="BD48" s="168">
        <f>SUM(BD34:BD47)</f>
        <v>0</v>
      </c>
      <c r="BE48" s="168">
        <f>SUM(BE34:BE47)</f>
        <v>0</v>
      </c>
    </row>
    <row r="49" spans="1:104" x14ac:dyDescent="0.2">
      <c r="A49" s="143" t="s">
        <v>65</v>
      </c>
      <c r="B49" s="144" t="s">
        <v>114</v>
      </c>
      <c r="C49" s="145" t="s">
        <v>115</v>
      </c>
      <c r="D49" s="146"/>
      <c r="E49" s="147"/>
      <c r="F49" s="147"/>
      <c r="G49" s="148"/>
      <c r="H49" s="149"/>
      <c r="I49" s="149"/>
      <c r="O49" s="150">
        <v>1</v>
      </c>
    </row>
    <row r="50" spans="1:104" ht="22.5" x14ac:dyDescent="0.2">
      <c r="A50" s="151">
        <v>14</v>
      </c>
      <c r="B50" s="152" t="s">
        <v>116</v>
      </c>
      <c r="C50" s="153" t="s">
        <v>117</v>
      </c>
      <c r="D50" s="154" t="s">
        <v>118</v>
      </c>
      <c r="E50" s="155">
        <v>21</v>
      </c>
      <c r="F50" s="155"/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14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0</v>
      </c>
    </row>
    <row r="51" spans="1:104" x14ac:dyDescent="0.2">
      <c r="A51" s="157"/>
      <c r="B51" s="158"/>
      <c r="C51" s="197">
        <v>21</v>
      </c>
      <c r="D51" s="198"/>
      <c r="E51" s="159">
        <v>21</v>
      </c>
      <c r="F51" s="160"/>
      <c r="G51" s="161"/>
      <c r="M51" s="162">
        <v>21</v>
      </c>
      <c r="O51" s="150"/>
    </row>
    <row r="52" spans="1:104" x14ac:dyDescent="0.2">
      <c r="A52" s="157"/>
      <c r="B52" s="158"/>
      <c r="C52" s="197"/>
      <c r="D52" s="198"/>
      <c r="E52" s="159">
        <v>0</v>
      </c>
      <c r="F52" s="160"/>
      <c r="G52" s="161"/>
      <c r="M52" s="162"/>
      <c r="O52" s="150"/>
    </row>
    <row r="53" spans="1:104" ht="22.5" x14ac:dyDescent="0.2">
      <c r="A53" s="151">
        <v>15</v>
      </c>
      <c r="B53" s="152" t="s">
        <v>119</v>
      </c>
      <c r="C53" s="153" t="s">
        <v>120</v>
      </c>
      <c r="D53" s="154" t="s">
        <v>118</v>
      </c>
      <c r="E53" s="155">
        <v>42</v>
      </c>
      <c r="F53" s="155"/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15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0</v>
      </c>
    </row>
    <row r="54" spans="1:104" x14ac:dyDescent="0.2">
      <c r="A54" s="157"/>
      <c r="B54" s="158"/>
      <c r="C54" s="197" t="s">
        <v>121</v>
      </c>
      <c r="D54" s="198"/>
      <c r="E54" s="159">
        <v>41.8</v>
      </c>
      <c r="F54" s="160"/>
      <c r="G54" s="161"/>
      <c r="M54" s="162" t="s">
        <v>121</v>
      </c>
      <c r="O54" s="150"/>
    </row>
    <row r="55" spans="1:104" x14ac:dyDescent="0.2">
      <c r="A55" s="157"/>
      <c r="B55" s="158"/>
      <c r="C55" s="197"/>
      <c r="D55" s="198"/>
      <c r="E55" s="159">
        <v>0</v>
      </c>
      <c r="F55" s="160"/>
      <c r="G55" s="161"/>
      <c r="M55" s="162"/>
      <c r="O55" s="150"/>
    </row>
    <row r="56" spans="1:104" ht="22.5" x14ac:dyDescent="0.2">
      <c r="A56" s="151">
        <v>16</v>
      </c>
      <c r="B56" s="152" t="s">
        <v>122</v>
      </c>
      <c r="C56" s="153" t="s">
        <v>123</v>
      </c>
      <c r="D56" s="154" t="s">
        <v>118</v>
      </c>
      <c r="E56" s="155">
        <v>10.5</v>
      </c>
      <c r="F56" s="155"/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16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 x14ac:dyDescent="0.2">
      <c r="A57" s="157"/>
      <c r="B57" s="158"/>
      <c r="C57" s="197" t="s">
        <v>124</v>
      </c>
      <c r="D57" s="198"/>
      <c r="E57" s="159">
        <v>10.4</v>
      </c>
      <c r="F57" s="160"/>
      <c r="G57" s="161"/>
      <c r="M57" s="162" t="s">
        <v>124</v>
      </c>
      <c r="O57" s="150"/>
    </row>
    <row r="58" spans="1:104" x14ac:dyDescent="0.2">
      <c r="A58" s="157"/>
      <c r="B58" s="158"/>
      <c r="C58" s="197"/>
      <c r="D58" s="198"/>
      <c r="E58" s="159">
        <v>0</v>
      </c>
      <c r="F58" s="160"/>
      <c r="G58" s="161"/>
      <c r="M58" s="162"/>
      <c r="O58" s="150"/>
    </row>
    <row r="59" spans="1:104" x14ac:dyDescent="0.2">
      <c r="A59" s="163"/>
      <c r="B59" s="164" t="s">
        <v>68</v>
      </c>
      <c r="C59" s="165" t="str">
        <f>CONCATENATE(B49," ",C49)</f>
        <v>91 Doplňující práce na komunikaci</v>
      </c>
      <c r="D59" s="163"/>
      <c r="E59" s="166"/>
      <c r="F59" s="166"/>
      <c r="G59" s="167">
        <f>SUM(G49:G58)</f>
        <v>0</v>
      </c>
      <c r="O59" s="150">
        <v>4</v>
      </c>
      <c r="BA59" s="168">
        <f>SUM(BA49:BA58)</f>
        <v>0</v>
      </c>
      <c r="BB59" s="168">
        <f>SUM(BB49:BB58)</f>
        <v>0</v>
      </c>
      <c r="BC59" s="168">
        <f>SUM(BC49:BC58)</f>
        <v>0</v>
      </c>
      <c r="BD59" s="168">
        <f>SUM(BD49:BD58)</f>
        <v>0</v>
      </c>
      <c r="BE59" s="168">
        <f>SUM(BE49:BE58)</f>
        <v>0</v>
      </c>
    </row>
    <row r="60" spans="1:104" x14ac:dyDescent="0.2">
      <c r="A60" s="143" t="s">
        <v>65</v>
      </c>
      <c r="B60" s="144" t="s">
        <v>125</v>
      </c>
      <c r="C60" s="145" t="s">
        <v>126</v>
      </c>
      <c r="D60" s="146"/>
      <c r="E60" s="147"/>
      <c r="F60" s="147"/>
      <c r="G60" s="148"/>
      <c r="H60" s="149"/>
      <c r="I60" s="149"/>
      <c r="O60" s="150">
        <v>1</v>
      </c>
    </row>
    <row r="61" spans="1:104" x14ac:dyDescent="0.2">
      <c r="A61" s="151">
        <v>17</v>
      </c>
      <c r="B61" s="152" t="s">
        <v>127</v>
      </c>
      <c r="C61" s="153" t="s">
        <v>128</v>
      </c>
      <c r="D61" s="154" t="s">
        <v>129</v>
      </c>
      <c r="E61" s="155">
        <v>195.8511</v>
      </c>
      <c r="F61" s="155"/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17</v>
      </c>
      <c r="AZ61" s="123">
        <v>1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63"/>
      <c r="B62" s="164" t="s">
        <v>68</v>
      </c>
      <c r="C62" s="165" t="str">
        <f>CONCATENATE(B60," ",C60)</f>
        <v>99 Staveništní přesun hmot</v>
      </c>
      <c r="D62" s="163"/>
      <c r="E62" s="166"/>
      <c r="F62" s="166"/>
      <c r="G62" s="167">
        <f>SUM(G60:G61)</f>
        <v>0</v>
      </c>
      <c r="O62" s="150">
        <v>4</v>
      </c>
      <c r="BA62" s="168">
        <f>SUM(BA60:BA61)</f>
        <v>0</v>
      </c>
      <c r="BB62" s="168">
        <f>SUM(BB60:BB61)</f>
        <v>0</v>
      </c>
      <c r="BC62" s="168">
        <f>SUM(BC60:BC61)</f>
        <v>0</v>
      </c>
      <c r="BD62" s="168">
        <f>SUM(BD60:BD61)</f>
        <v>0</v>
      </c>
      <c r="BE62" s="168">
        <f>SUM(BE60:BE61)</f>
        <v>0</v>
      </c>
    </row>
    <row r="63" spans="1:104" x14ac:dyDescent="0.2">
      <c r="A63" s="124"/>
      <c r="B63" s="124"/>
      <c r="C63" s="124"/>
      <c r="D63" s="124"/>
      <c r="E63" s="124"/>
      <c r="F63" s="124"/>
      <c r="G63" s="124"/>
    </row>
    <row r="64" spans="1:104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A86" s="169"/>
      <c r="B86" s="169"/>
      <c r="C86" s="169"/>
      <c r="D86" s="169"/>
      <c r="E86" s="169"/>
      <c r="F86" s="169"/>
      <c r="G86" s="169"/>
    </row>
    <row r="87" spans="1:7" x14ac:dyDescent="0.2">
      <c r="A87" s="169"/>
      <c r="B87" s="169"/>
      <c r="C87" s="169"/>
      <c r="D87" s="169"/>
      <c r="E87" s="169"/>
      <c r="F87" s="169"/>
      <c r="G87" s="169"/>
    </row>
    <row r="88" spans="1:7" x14ac:dyDescent="0.2">
      <c r="A88" s="169"/>
      <c r="B88" s="169"/>
      <c r="C88" s="169"/>
      <c r="D88" s="169"/>
      <c r="E88" s="169"/>
      <c r="F88" s="169"/>
      <c r="G88" s="169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A121" s="170"/>
      <c r="B121" s="170"/>
    </row>
    <row r="122" spans="1:7" x14ac:dyDescent="0.2">
      <c r="A122" s="169"/>
      <c r="B122" s="169"/>
      <c r="C122" s="172"/>
      <c r="D122" s="172"/>
      <c r="E122" s="173"/>
      <c r="F122" s="172"/>
      <c r="G122" s="174"/>
    </row>
    <row r="123" spans="1:7" x14ac:dyDescent="0.2">
      <c r="A123" s="175"/>
      <c r="B123" s="175"/>
      <c r="C123" s="169"/>
      <c r="D123" s="169"/>
      <c r="E123" s="176"/>
      <c r="F123" s="169"/>
      <c r="G123" s="169"/>
    </row>
    <row r="124" spans="1:7" x14ac:dyDescent="0.2">
      <c r="A124" s="169"/>
      <c r="B124" s="169"/>
      <c r="C124" s="169"/>
      <c r="D124" s="169"/>
      <c r="E124" s="176"/>
      <c r="F124" s="169"/>
      <c r="G124" s="169"/>
    </row>
    <row r="125" spans="1:7" x14ac:dyDescent="0.2">
      <c r="A125" s="169"/>
      <c r="B125" s="169"/>
      <c r="C125" s="169"/>
      <c r="D125" s="169"/>
      <c r="E125" s="176"/>
      <c r="F125" s="169"/>
      <c r="G125" s="169"/>
    </row>
    <row r="126" spans="1:7" x14ac:dyDescent="0.2">
      <c r="A126" s="169"/>
      <c r="B126" s="169"/>
      <c r="C126" s="169"/>
      <c r="D126" s="169"/>
      <c r="E126" s="176"/>
      <c r="F126" s="169"/>
      <c r="G126" s="169"/>
    </row>
    <row r="127" spans="1:7" x14ac:dyDescent="0.2">
      <c r="A127" s="169"/>
      <c r="B127" s="169"/>
      <c r="C127" s="169"/>
      <c r="D127" s="169"/>
      <c r="E127" s="176"/>
      <c r="F127" s="169"/>
      <c r="G127" s="169"/>
    </row>
    <row r="128" spans="1:7" x14ac:dyDescent="0.2">
      <c r="A128" s="169"/>
      <c r="B128" s="169"/>
      <c r="C128" s="169"/>
      <c r="D128" s="169"/>
      <c r="E128" s="176"/>
      <c r="F128" s="169"/>
      <c r="G128" s="169"/>
    </row>
    <row r="129" spans="1:7" x14ac:dyDescent="0.2">
      <c r="A129" s="169"/>
      <c r="B129" s="169"/>
      <c r="C129" s="169"/>
      <c r="D129" s="169"/>
      <c r="E129" s="176"/>
      <c r="F129" s="169"/>
      <c r="G129" s="169"/>
    </row>
    <row r="130" spans="1:7" x14ac:dyDescent="0.2">
      <c r="A130" s="169"/>
      <c r="B130" s="169"/>
      <c r="C130" s="169"/>
      <c r="D130" s="169"/>
      <c r="E130" s="176"/>
      <c r="F130" s="169"/>
      <c r="G130" s="169"/>
    </row>
    <row r="131" spans="1:7" x14ac:dyDescent="0.2">
      <c r="A131" s="169"/>
      <c r="B131" s="169"/>
      <c r="C131" s="169"/>
      <c r="D131" s="169"/>
      <c r="E131" s="176"/>
      <c r="F131" s="169"/>
      <c r="G131" s="169"/>
    </row>
    <row r="132" spans="1:7" x14ac:dyDescent="0.2">
      <c r="A132" s="169"/>
      <c r="B132" s="169"/>
      <c r="C132" s="169"/>
      <c r="D132" s="169"/>
      <c r="E132" s="176"/>
      <c r="F132" s="169"/>
      <c r="G132" s="169"/>
    </row>
    <row r="133" spans="1:7" x14ac:dyDescent="0.2">
      <c r="A133" s="169"/>
      <c r="B133" s="169"/>
      <c r="C133" s="169"/>
      <c r="D133" s="169"/>
      <c r="E133" s="176"/>
      <c r="F133" s="169"/>
      <c r="G133" s="169"/>
    </row>
    <row r="134" spans="1:7" x14ac:dyDescent="0.2">
      <c r="A134" s="169"/>
      <c r="B134" s="169"/>
      <c r="C134" s="169"/>
      <c r="D134" s="169"/>
      <c r="E134" s="176"/>
      <c r="F134" s="169"/>
      <c r="G134" s="169"/>
    </row>
    <row r="135" spans="1:7" x14ac:dyDescent="0.2">
      <c r="A135" s="169"/>
      <c r="B135" s="169"/>
      <c r="C135" s="169"/>
      <c r="D135" s="169"/>
      <c r="E135" s="176"/>
      <c r="F135" s="169"/>
      <c r="G135" s="169"/>
    </row>
  </sheetData>
  <mergeCells count="33">
    <mergeCell ref="C22:D22"/>
    <mergeCell ref="A1:G1"/>
    <mergeCell ref="A3:B3"/>
    <mergeCell ref="A4:B4"/>
    <mergeCell ref="E4:G4"/>
    <mergeCell ref="C9:D9"/>
    <mergeCell ref="C10:D10"/>
    <mergeCell ref="C12:D12"/>
    <mergeCell ref="C13:D13"/>
    <mergeCell ref="C15:D15"/>
    <mergeCell ref="C16:D16"/>
    <mergeCell ref="C18:D18"/>
    <mergeCell ref="C19:D19"/>
    <mergeCell ref="C21:D21"/>
    <mergeCell ref="C24:D24"/>
    <mergeCell ref="C25:D25"/>
    <mergeCell ref="C27:D27"/>
    <mergeCell ref="C31:D31"/>
    <mergeCell ref="C32:D32"/>
    <mergeCell ref="C58:D58"/>
    <mergeCell ref="C36:D36"/>
    <mergeCell ref="C37:D37"/>
    <mergeCell ref="C39:D39"/>
    <mergeCell ref="C41:D41"/>
    <mergeCell ref="C42:D42"/>
    <mergeCell ref="C44:D44"/>
    <mergeCell ref="C46:D46"/>
    <mergeCell ref="C47:D47"/>
    <mergeCell ref="C51:D51"/>
    <mergeCell ref="C52:D52"/>
    <mergeCell ref="C54:D54"/>
    <mergeCell ref="C55:D55"/>
    <mergeCell ref="C57:D5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2013-10-07T13:12:52Z</dcterms:created>
  <dcterms:modified xsi:type="dcterms:W3CDTF">2014-04-17T06:34:41Z</dcterms:modified>
</cp:coreProperties>
</file>