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6 Zak 2014\727 Mutěnice, ul. Pelcová, Šlechtitelská  - komunikace a park. plochy\Rozpočty, soupisy prací\Soupisy prací\"/>
    </mc:Choice>
  </mc:AlternateContent>
  <bookViews>
    <workbookView xWindow="10965" yWindow="-45" windowWidth="13290" windowHeight="13050"/>
  </bookViews>
  <sheets>
    <sheet name="Rekapitulace" sheetId="2" r:id="rId1"/>
    <sheet name="Krycí list" sheetId="3" r:id="rId2"/>
    <sheet name="členění soupisu materiálu" sheetId="4" r:id="rId3"/>
    <sheet name="Soupis prací" sheetId="5" r:id="rId4"/>
  </sheets>
  <definedNames>
    <definedName name="afterdetail_rkap" localSheetId="1">'Krycí list'!#REF!</definedName>
    <definedName name="afterdetail_rkap">#REF!</definedName>
    <definedName name="afterdetail_rozpocty" localSheetId="1">'Krycí list'!#REF!</definedName>
    <definedName name="afterdetail_rozpocty">#REF!</definedName>
    <definedName name="before_rkap" localSheetId="1">'Krycí list'!#REF!</definedName>
    <definedName name="before_rkap">#REF!</definedName>
    <definedName name="before_rozpocty" localSheetId="1">'Krycí list'!#REF!</definedName>
    <definedName name="before_rozpocty">#REF!</definedName>
    <definedName name="beforeafterdetail_rozpocty.Poznamka2.1" localSheetId="1">'Krycí list'!#REF!</definedName>
    <definedName name="beforeafterdetail_rozpocty.Poznamka2.1">#REF!</definedName>
    <definedName name="beforedetail_rozpocty" localSheetId="1">'Krycí list'!#REF!</definedName>
    <definedName name="beforedetail_rozpocty">#REF!</definedName>
    <definedName name="beforetop_rkap" localSheetId="1">'Krycí list'!#REF!</definedName>
    <definedName name="beforetop_rkap">#REF!</definedName>
    <definedName name="body_hlavy" localSheetId="1">'Krycí list'!#REF!</definedName>
    <definedName name="body_hlavy">#REF!</definedName>
    <definedName name="body_memrekapdph" localSheetId="1">'Krycí list'!#REF!</definedName>
    <definedName name="body_memrekapdph">#REF!</definedName>
    <definedName name="body_phlavy" localSheetId="1">'Krycí list'!#REF!</definedName>
    <definedName name="body_phlavy">#REF!</definedName>
    <definedName name="body_prekap" localSheetId="1">'Krycí list'!#REF!</definedName>
    <definedName name="body_prekap">#REF!</definedName>
    <definedName name="body_rkap" localSheetId="1">'Krycí list'!#REF!</definedName>
    <definedName name="body_rkap">#REF!</definedName>
    <definedName name="body_rozpocty" localSheetId="1">'Krycí list'!#REF!</definedName>
    <definedName name="body_rozpocty">#REF!</definedName>
    <definedName name="body_rozpočty" localSheetId="1">'Krycí list'!#REF!</definedName>
    <definedName name="body_rozpočty">#REF!</definedName>
    <definedName name="body_rpolozky" localSheetId="1">'Krycí list'!#REF!</definedName>
    <definedName name="body_rpolozky">#REF!</definedName>
    <definedName name="body_rpolozky.Poznamka2" localSheetId="1">'Krycí list'!#REF!</definedName>
    <definedName name="body_rpolozky.Poznamka2">#REF!</definedName>
    <definedName name="celkembezdph" localSheetId="1">'Krycí list'!#REF!</definedName>
    <definedName name="celkembezdph">#REF!</definedName>
    <definedName name="celkemsdph" localSheetId="1">'Krycí list'!#REF!</definedName>
    <definedName name="celkemsdph">#REF!</definedName>
    <definedName name="celkemsdph.Poznamka2" localSheetId="1">'Krycí list'!#REF!</definedName>
    <definedName name="celkemsdph.Poznamka2">#REF!</definedName>
    <definedName name="celklemsdph" localSheetId="1">'Krycí list'!#REF!</definedName>
    <definedName name="celklemsdph">#REF!</definedName>
    <definedName name="end_rozpocty" localSheetId="1">'Krycí list'!#REF!</definedName>
    <definedName name="end_rozpocty">#REF!</definedName>
    <definedName name="firmy_rozpocty_pozn.Poznamka2" localSheetId="1">'Krycí list'!#REF!</definedName>
    <definedName name="firmy_rozpocty_pozn.Poznamka2">#REF!</definedName>
    <definedName name="_xlnm.Print_Titles" localSheetId="1">'Krycí list'!#REF!</definedName>
    <definedName name="_xlnm.Print_Titles" localSheetId="3">'Soupis prací'!$13:$13</definedName>
    <definedName name="_xlnm.Print_Area" localSheetId="2">'členění soupisu materiálu'!$A$1:$I$29</definedName>
    <definedName name="_xlnm.Print_Area" localSheetId="1">'Krycí list'!$B$3:$H$15</definedName>
    <definedName name="_xlnm.Print_Area" localSheetId="0">Rekapitulace!$B$2:$G$19</definedName>
    <definedName name="_xlnm.Print_Area" localSheetId="3">'Soupis prací'!$A$1:$I$155</definedName>
    <definedName name="partneri.0" localSheetId="1">'Krycí list'!#REF!</definedName>
    <definedName name="partneri.0">#REF!</definedName>
    <definedName name="partneri.1" localSheetId="1">'Krycí list'!#REF!</definedName>
    <definedName name="partneri.1">#REF!</definedName>
    <definedName name="sum_memrekapdph" localSheetId="1">'Krycí list'!#REF!</definedName>
    <definedName name="sum_memrekapdph">#REF!</definedName>
    <definedName name="sum_prekap" localSheetId="1">'Krycí list'!#REF!</definedName>
    <definedName name="sum_prekap">#REF!</definedName>
    <definedName name="top_memrekapdph" localSheetId="1">'Krycí list'!#REF!</definedName>
    <definedName name="top_memrekapdph">#REF!</definedName>
    <definedName name="top_phlavy" localSheetId="1">'Krycí list'!#REF!</definedName>
    <definedName name="top_phlavy">#REF!</definedName>
    <definedName name="top_rkap" localSheetId="1">'Krycí list'!#REF!</definedName>
    <definedName name="top_rkap">#REF!</definedName>
    <definedName name="top_rozpocty" localSheetId="1">'Krycí list'!#REF!</definedName>
    <definedName name="top_rozpocty">#REF!</definedName>
    <definedName name="top_rpolozky" localSheetId="1">'Krycí list'!#REF!</definedName>
    <definedName name="top_rpolozky">#REF!</definedName>
  </definedNames>
  <calcPr calcId="152511"/>
</workbook>
</file>

<file path=xl/calcChain.xml><?xml version="1.0" encoding="utf-8"?>
<calcChain xmlns="http://schemas.openxmlformats.org/spreadsheetml/2006/main">
  <c r="H37" i="5" l="1"/>
  <c r="H23" i="5" l="1"/>
  <c r="H19" i="5"/>
  <c r="H15" i="5"/>
  <c r="H33" i="5"/>
  <c r="H27" i="5" l="1"/>
  <c r="H134" i="5"/>
  <c r="H128" i="5"/>
  <c r="H124" i="5"/>
  <c r="H120" i="5"/>
  <c r="H116" i="5"/>
  <c r="H112" i="5"/>
  <c r="H108" i="5"/>
  <c r="H104" i="5"/>
  <c r="H98" i="5"/>
  <c r="H94" i="5"/>
  <c r="H91" i="5"/>
  <c r="H88" i="5"/>
  <c r="H84" i="5"/>
  <c r="H80" i="5"/>
  <c r="H76" i="5"/>
  <c r="H73" i="5"/>
  <c r="H69" i="5"/>
  <c r="H65" i="5"/>
  <c r="H59" i="5"/>
  <c r="H53" i="5"/>
  <c r="H49" i="5"/>
  <c r="H43" i="5"/>
  <c r="H47" i="5" s="1"/>
  <c r="H29" i="5"/>
  <c r="H41" i="5" s="1"/>
  <c r="H102" i="5" l="1"/>
  <c r="H132" i="5"/>
  <c r="H23" i="4" s="1"/>
  <c r="H57" i="5"/>
  <c r="H20" i="4" s="1"/>
  <c r="H63" i="5"/>
  <c r="H21" i="4" s="1"/>
  <c r="H22" i="4"/>
  <c r="H137" i="5"/>
  <c r="H24" i="4" s="1"/>
  <c r="H18" i="4"/>
  <c r="H19" i="4"/>
  <c r="H17" i="4"/>
  <c r="G151" i="5" l="1"/>
  <c r="G153" i="5"/>
  <c r="H153" i="5" s="1"/>
  <c r="G149" i="5"/>
  <c r="H149" i="5" s="1"/>
  <c r="G147" i="5"/>
  <c r="H147" i="5" s="1"/>
  <c r="G145" i="5"/>
  <c r="H145" i="5" s="1"/>
  <c r="G141" i="5"/>
  <c r="H141" i="5" s="1"/>
  <c r="G143" i="5"/>
  <c r="H143" i="5" s="1"/>
  <c r="G139" i="5"/>
  <c r="H139" i="5" s="1"/>
  <c r="H151" i="5"/>
  <c r="H155" i="5" l="1"/>
  <c r="H25" i="4" s="1"/>
  <c r="H15" i="4" s="1"/>
  <c r="F14" i="3" s="1"/>
  <c r="G16" i="2" s="1"/>
</calcChain>
</file>

<file path=xl/sharedStrings.xml><?xml version="1.0" encoding="utf-8"?>
<sst xmlns="http://schemas.openxmlformats.org/spreadsheetml/2006/main" count="411" uniqueCount="125">
  <si>
    <t>MJ</t>
  </si>
  <si>
    <t>Podružný materiál</t>
  </si>
  <si>
    <t>Podíl přidružené výroby</t>
  </si>
  <si>
    <t>Vedlejší rozpočtové náklady</t>
  </si>
  <si>
    <t>Popis</t>
  </si>
  <si>
    <t>Rekapitulace</t>
  </si>
  <si>
    <t xml:space="preserve">Vypracoval: </t>
  </si>
  <si>
    <t>Obsah :</t>
  </si>
  <si>
    <t>Akce:</t>
  </si>
  <si>
    <t>Stupeň dokumantace:</t>
  </si>
  <si>
    <t>Petr Winkler</t>
  </si>
  <si>
    <t>Náklady na umístění stavby</t>
  </si>
  <si>
    <t>%</t>
  </si>
  <si>
    <t>Kabely,vodiče a příslušenství</t>
  </si>
  <si>
    <t>Montáže dle ceníku M741</t>
  </si>
  <si>
    <t>Investor:</t>
  </si>
  <si>
    <t>Poznámka:</t>
  </si>
  <si>
    <t>Cena bez DPH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</si>
  <si>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</si>
  <si>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Krycí list soupisu</t>
  </si>
  <si>
    <t>Rekapitulace členění soupisu prací</t>
  </si>
  <si>
    <t>Náklady soupisu celkem</t>
  </si>
  <si>
    <t>Kód dílu - Popis</t>
  </si>
  <si>
    <t>Cena celkem [CZK]</t>
  </si>
  <si>
    <t>Soupis prací</t>
  </si>
  <si>
    <t>Poř. č.</t>
  </si>
  <si>
    <t>D</t>
  </si>
  <si>
    <t>Kód</t>
  </si>
  <si>
    <t>Množství</t>
  </si>
  <si>
    <t>Cenová soustava</t>
  </si>
  <si>
    <t>Jedn. cena [CZK]</t>
  </si>
  <si>
    <t>Typ</t>
  </si>
  <si>
    <t>M</t>
  </si>
  <si>
    <t>v CZK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</si>
  <si>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</si>
  <si>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Úložný materiál,krabice a příslušenství</t>
  </si>
  <si>
    <t>Stavební práce při elektromontážích - 846-9</t>
  </si>
  <si>
    <t>celkem</t>
  </si>
  <si>
    <t>OBIS 2015</t>
  </si>
  <si>
    <t>PP</t>
  </si>
  <si>
    <t>VV</t>
  </si>
  <si>
    <t>K</t>
  </si>
  <si>
    <t>Materiál zemních a stavebních prací</t>
  </si>
  <si>
    <t>Montážní stroje a mechanismy</t>
  </si>
  <si>
    <t>Geodetické zaměření</t>
  </si>
  <si>
    <t>Ukončovací prvky a svorkovnice</t>
  </si>
  <si>
    <t>Demontáže dle ceníku M741</t>
  </si>
  <si>
    <t>DM</t>
  </si>
  <si>
    <t>Mimostaveništní doprava</t>
  </si>
  <si>
    <t>Oprava projektové dokumentace dle skutečného provedení</t>
  </si>
  <si>
    <t>Revize a zkoušky</t>
  </si>
  <si>
    <t>odečteno z CAD</t>
  </si>
  <si>
    <t>KS</t>
  </si>
  <si>
    <t>ks</t>
  </si>
  <si>
    <t>m3</t>
  </si>
  <si>
    <t>VLZ000010</t>
  </si>
  <si>
    <t>Písek kopaný</t>
  </si>
  <si>
    <t>kus</t>
  </si>
  <si>
    <t>m</t>
  </si>
  <si>
    <t>740999910</t>
  </si>
  <si>
    <t>Zabezpečení pracoviště</t>
  </si>
  <si>
    <t>hod</t>
  </si>
  <si>
    <t>740999901</t>
  </si>
  <si>
    <t>Práce na stávající instalaci</t>
  </si>
  <si>
    <t>388791210</t>
  </si>
  <si>
    <t>Osaz trub plast do rýhy+obsyp 10 cm</t>
  </si>
  <si>
    <t>110002200</t>
  </si>
  <si>
    <t>Vytyč vedení podzem v zástavbě</t>
  </si>
  <si>
    <t>km</t>
  </si>
  <si>
    <t>FOLIE330MM</t>
  </si>
  <si>
    <t>451572110</t>
  </si>
  <si>
    <t>Lože pískové tl.10 cm, š.do 65 cm</t>
  </si>
  <si>
    <t>132311318</t>
  </si>
  <si>
    <t>Rýhy ručně š.35 cm, hl.80 cm, tř.3</t>
  </si>
  <si>
    <t>174311318</t>
  </si>
  <si>
    <t>Zásyp rýh ručně š.35cm,hl.80cm,tř.3</t>
  </si>
  <si>
    <t>Dokumentace pro územní řízení, stavební povolení a provádění stavby</t>
  </si>
  <si>
    <t>744741440</t>
  </si>
  <si>
    <t>Montáž kabelů sděl pevně sk.4-1,6kg</t>
  </si>
  <si>
    <t>131319000</t>
  </si>
  <si>
    <t>Jámy ostatních konstrukcí tř.3</t>
  </si>
  <si>
    <t>MUTĚNICE, UL. PELCOVA, UL. ŠLECHTITELSKÁ - OPRAVA MÍSTNÍ KOMUNIKACE</t>
  </si>
  <si>
    <t>SO.401 PŘELOŽKA SDĚLOVACÍCH KABELŮ</t>
  </si>
  <si>
    <t>Obec Mutěnice                                                                       Masarykova 200                                                               696 11 Mutěnice</t>
  </si>
  <si>
    <t>E000001822480</t>
  </si>
  <si>
    <t>KOAX.KAB.RG 59 B/U (ZEMNÍ KABEL TKR)</t>
  </si>
  <si>
    <t>FOLIE VYSTRAZNA SLABOPROUDU</t>
  </si>
  <si>
    <t>TCEPKPFLE3X4X0.</t>
  </si>
  <si>
    <t>KABEL TCEPKPFLE 3x4x0,6</t>
  </si>
  <si>
    <t>E000000820272</t>
  </si>
  <si>
    <t>SPOJKA TELEKOMUNIKACNIHO KABELU VČ.SPOJOVACU</t>
  </si>
  <si>
    <t>SPOJKA TKR</t>
  </si>
  <si>
    <t>17110</t>
  </si>
  <si>
    <t>ZATKA 110MM KOPOFLEX,KOPODUR</t>
  </si>
  <si>
    <t>KF09110</t>
  </si>
  <si>
    <t>TRUBKA KOPOFLEX 110</t>
  </si>
  <si>
    <t>E000009211700</t>
  </si>
  <si>
    <t>1401-XR BALL MARKER</t>
  </si>
  <si>
    <t>Ostatní materiál</t>
  </si>
  <si>
    <t>1100303</t>
  </si>
  <si>
    <t>PENA MONTAZNI PU 750ML BAL=12</t>
  </si>
  <si>
    <t>746422592</t>
  </si>
  <si>
    <t>Montaž zaslepovacího víčka</t>
  </si>
  <si>
    <t>745901500</t>
  </si>
  <si>
    <t>Značení trasy vedení</t>
  </si>
  <si>
    <t>746485120</t>
  </si>
  <si>
    <t>Ukončeni kabelů formami do 10x2 žil</t>
  </si>
  <si>
    <t>749915200</t>
  </si>
  <si>
    <t>utesneni kabelových chrániček</t>
  </si>
  <si>
    <t>746515111</t>
  </si>
  <si>
    <t>Propoj kab spoj Raych-1kV EPKJ 0903</t>
  </si>
  <si>
    <t>744743611</t>
  </si>
  <si>
    <t>Mont kabel sděl pevně koaxiál-0,4kg</t>
  </si>
  <si>
    <t>743131218</t>
  </si>
  <si>
    <t>Mont trub ochran PH tuh volně -p110</t>
  </si>
  <si>
    <t>171201000</t>
  </si>
  <si>
    <t>Ulož sypaníny do násypu zhut tř.1-2</t>
  </si>
  <si>
    <t>740999902dem</t>
  </si>
  <si>
    <t>Demontáž stávajících rozvodů</t>
  </si>
  <si>
    <t>utěsnění rezervních kabelových chrániček</t>
  </si>
  <si>
    <t>označení konců kabelových chrániček</t>
  </si>
  <si>
    <t>utěsnění kabelových chrániček</t>
  </si>
  <si>
    <t>75*0,35*0,3</t>
  </si>
  <si>
    <t>75*0,3*0,35</t>
  </si>
  <si>
    <t>2*1*1*1,5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</si>
</sst>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(#,##0&quot;.&quot;_);;;_(@_)"/>
    <numFmt numFmtId="166" formatCode="#,##0.00\ &quot;Kč&quot;;[Red]#,##0.00\ &quot;Kč&quot;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7"/>
      <name val="Arial CE"/>
      <charset val="238"/>
    </font>
    <font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" fillId="0" borderId="0" applyProtection="0"/>
  </cellStyleXfs>
  <cellXfs count="170">
    <xf numFmtId="0" fontId="0" fillId="0" borderId="0" xfId="0"/>
    <xf numFmtId="0" fontId="7" fillId="0" borderId="0" xfId="3" applyFont="1" applyFill="1" applyBorder="1"/>
    <xf numFmtId="1" fontId="2" fillId="0" borderId="0" xfId="4" applyNumberFormat="1" applyFont="1" applyFill="1" applyAlignment="1">
      <alignment horizontal="center" vertical="top" wrapText="1"/>
    </xf>
    <xf numFmtId="49" fontId="2" fillId="0" borderId="0" xfId="4" applyNumberFormat="1" applyFont="1" applyFill="1" applyAlignment="1">
      <alignment horizontal="left" vertical="top" wrapText="1"/>
    </xf>
    <xf numFmtId="4" fontId="2" fillId="0" borderId="0" xfId="4" applyNumberFormat="1" applyFont="1" applyFill="1" applyAlignment="1">
      <alignment vertical="top" wrapText="1"/>
    </xf>
    <xf numFmtId="0" fontId="2" fillId="0" borderId="0" xfId="4" applyFont="1" applyFill="1" applyAlignment="1">
      <alignment horizontal="left" vertical="top" wrapText="1"/>
    </xf>
    <xf numFmtId="0" fontId="2" fillId="0" borderId="0" xfId="4" applyFont="1" applyFill="1" applyAlignment="1">
      <alignment horizontal="left" vertical="top"/>
    </xf>
    <xf numFmtId="49" fontId="2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/>
      <protection locked="0"/>
    </xf>
    <xf numFmtId="49" fontId="5" fillId="0" borderId="0" xfId="4" applyNumberFormat="1" applyFont="1" applyFill="1" applyBorder="1" applyAlignment="1" applyProtection="1">
      <alignment horizontal="center" vertical="top" wrapText="1"/>
      <protection locked="0"/>
    </xf>
    <xf numFmtId="0" fontId="12" fillId="0" borderId="0" xfId="4" applyFont="1" applyFill="1" applyAlignment="1">
      <alignment horizontal="left" vertical="top" wrapText="1"/>
    </xf>
    <xf numFmtId="49" fontId="11" fillId="0" borderId="0" xfId="4" applyNumberFormat="1" applyFont="1" applyFill="1" applyBorder="1" applyAlignment="1">
      <alignment horizontal="left"/>
    </xf>
    <xf numFmtId="1" fontId="2" fillId="0" borderId="0" xfId="4" applyNumberFormat="1" applyFont="1" applyFill="1" applyBorder="1" applyAlignment="1" applyProtection="1">
      <alignment horizontal="center" vertical="top" wrapText="1"/>
      <protection locked="0"/>
    </xf>
    <xf numFmtId="1" fontId="12" fillId="0" borderId="0" xfId="4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0" fontId="4" fillId="0" borderId="0" xfId="0" applyFont="1" applyFill="1" applyBorder="1"/>
    <xf numFmtId="1" fontId="2" fillId="0" borderId="0" xfId="4" applyNumberFormat="1" applyFont="1" applyFill="1" applyBorder="1" applyAlignment="1">
      <alignment horizontal="center" vertical="top" wrapText="1"/>
    </xf>
    <xf numFmtId="49" fontId="2" fillId="0" borderId="0" xfId="4" applyNumberFormat="1" applyFont="1" applyFill="1" applyBorder="1" applyAlignment="1">
      <alignment horizontal="left" vertical="top" wrapText="1"/>
    </xf>
    <xf numFmtId="4" fontId="2" fillId="0" borderId="0" xfId="4" applyNumberFormat="1" applyFont="1" applyFill="1" applyBorder="1" applyAlignment="1">
      <alignment vertical="top" wrapText="1"/>
    </xf>
    <xf numFmtId="1" fontId="9" fillId="0" borderId="0" xfId="4" applyNumberFormat="1" applyFont="1" applyFill="1" applyBorder="1" applyAlignment="1" applyProtection="1">
      <alignment vertical="top"/>
      <protection locked="0"/>
    </xf>
    <xf numFmtId="4" fontId="9" fillId="0" borderId="0" xfId="4" applyNumberFormat="1" applyFont="1" applyFill="1" applyBorder="1" applyAlignment="1" applyProtection="1">
      <alignment horizontal="right" vertical="top"/>
      <protection locked="0"/>
    </xf>
    <xf numFmtId="4" fontId="2" fillId="0" borderId="0" xfId="4" applyNumberFormat="1" applyFont="1" applyFill="1" applyBorder="1" applyAlignment="1" applyProtection="1">
      <alignment vertical="top" wrapText="1"/>
      <protection locked="0"/>
    </xf>
    <xf numFmtId="0" fontId="12" fillId="0" borderId="0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0" xfId="4" applyNumberFormat="1" applyFont="1" applyFill="1" applyBorder="1" applyAlignment="1" applyProtection="1">
      <alignment horizontal="left"/>
      <protection locked="0"/>
    </xf>
    <xf numFmtId="166" fontId="14" fillId="0" borderId="0" xfId="1" applyNumberFormat="1" applyFont="1" applyFill="1" applyBorder="1" applyAlignment="1" applyProtection="1">
      <alignment horizontal="right"/>
      <protection locked="0"/>
    </xf>
    <xf numFmtId="4" fontId="11" fillId="0" borderId="0" xfId="4" applyNumberFormat="1" applyFont="1" applyFill="1" applyBorder="1" applyAlignment="1">
      <alignment horizontal="right"/>
    </xf>
    <xf numFmtId="49" fontId="3" fillId="0" borderId="0" xfId="4" applyNumberFormat="1" applyFont="1" applyFill="1" applyBorder="1" applyAlignment="1"/>
    <xf numFmtId="164" fontId="3" fillId="0" borderId="0" xfId="4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vertical="top"/>
      <protection locked="0"/>
    </xf>
    <xf numFmtId="1" fontId="6" fillId="0" borderId="0" xfId="4" applyNumberFormat="1" applyFont="1" applyFill="1" applyBorder="1" applyAlignment="1" applyProtection="1">
      <alignment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>
      <alignment vertical="center" wrapText="1" shrinkToFit="1"/>
    </xf>
    <xf numFmtId="49" fontId="11" fillId="0" borderId="0" xfId="4" applyNumberFormat="1" applyFont="1" applyFill="1" applyBorder="1" applyAlignment="1" applyProtection="1">
      <protection locked="0"/>
    </xf>
    <xf numFmtId="1" fontId="2" fillId="0" borderId="1" xfId="4" applyNumberFormat="1" applyFont="1" applyFill="1" applyBorder="1" applyAlignment="1">
      <alignment horizontal="center" vertical="top" wrapText="1"/>
    </xf>
    <xf numFmtId="1" fontId="2" fillId="0" borderId="2" xfId="4" applyNumberFormat="1" applyFont="1" applyFill="1" applyBorder="1" applyAlignment="1">
      <alignment horizontal="center" vertical="top" wrapText="1"/>
    </xf>
    <xf numFmtId="49" fontId="2" fillId="0" borderId="2" xfId="4" applyNumberFormat="1" applyFont="1" applyFill="1" applyBorder="1" applyAlignment="1">
      <alignment horizontal="left" vertical="top" wrapText="1"/>
    </xf>
    <xf numFmtId="4" fontId="2" fillId="0" borderId="3" xfId="4" applyNumberFormat="1" applyFont="1" applyFill="1" applyBorder="1" applyAlignment="1">
      <alignment vertical="top" wrapText="1"/>
    </xf>
    <xf numFmtId="4" fontId="9" fillId="0" borderId="5" xfId="4" applyNumberFormat="1" applyFont="1" applyFill="1" applyBorder="1" applyAlignment="1" applyProtection="1">
      <alignment horizontal="right" vertical="top"/>
      <protection locked="0"/>
    </xf>
    <xf numFmtId="1" fontId="2" fillId="0" borderId="4" xfId="4" applyNumberFormat="1" applyFont="1" applyFill="1" applyBorder="1" applyAlignment="1" applyProtection="1">
      <alignment horizontal="center" vertical="top" wrapText="1"/>
      <protection locked="0"/>
    </xf>
    <xf numFmtId="4" fontId="2" fillId="0" borderId="5" xfId="4" applyNumberFormat="1" applyFont="1" applyFill="1" applyBorder="1" applyAlignment="1" applyProtection="1">
      <alignment vertical="top" wrapText="1"/>
      <protection locked="0"/>
    </xf>
    <xf numFmtId="1" fontId="6" fillId="0" borderId="4" xfId="4" applyNumberFormat="1" applyFont="1" applyFill="1" applyBorder="1" applyAlignment="1" applyProtection="1">
      <alignment horizontal="left" vertical="top"/>
      <protection locked="0"/>
    </xf>
    <xf numFmtId="0" fontId="12" fillId="0" borderId="6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7" xfId="4" applyNumberFormat="1" applyFont="1" applyFill="1" applyBorder="1" applyAlignment="1" applyProtection="1">
      <alignment horizontal="left"/>
      <protection locked="0"/>
    </xf>
    <xf numFmtId="166" fontId="14" fillId="0" borderId="8" xfId="1" applyNumberFormat="1" applyFont="1" applyFill="1" applyBorder="1" applyAlignment="1" applyProtection="1">
      <alignment horizontal="right"/>
      <protection locked="0"/>
    </xf>
    <xf numFmtId="1" fontId="6" fillId="0" borderId="9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49" fontId="3" fillId="0" borderId="13" xfId="4" applyNumberFormat="1" applyFont="1" applyFill="1" applyBorder="1" applyAlignment="1" applyProtection="1">
      <alignment horizontal="left" vertical="top"/>
      <protection locked="0"/>
    </xf>
    <xf numFmtId="0" fontId="12" fillId="0" borderId="14" xfId="4" applyNumberFormat="1" applyFont="1" applyFill="1" applyBorder="1" applyAlignment="1" applyProtection="1">
      <alignment horizontal="center" vertical="top" wrapText="1"/>
      <protection locked="0"/>
    </xf>
    <xf numFmtId="166" fontId="14" fillId="0" borderId="15" xfId="1" applyNumberFormat="1" applyFont="1" applyFill="1" applyBorder="1" applyAlignment="1" applyProtection="1">
      <alignment horizontal="right"/>
      <protection locked="0"/>
    </xf>
    <xf numFmtId="1" fontId="10" fillId="0" borderId="0" xfId="4" applyNumberFormat="1" applyFont="1" applyFill="1" applyBorder="1" applyAlignment="1"/>
    <xf numFmtId="49" fontId="19" fillId="0" borderId="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Border="1" applyAlignment="1">
      <alignment vertical="center"/>
    </xf>
    <xf numFmtId="164" fontId="19" fillId="0" borderId="0" xfId="2" applyNumberFormat="1" applyFont="1" applyFill="1" applyBorder="1" applyAlignment="1">
      <alignment horizontal="center" vertical="center" wrapText="1"/>
    </xf>
    <xf numFmtId="49" fontId="11" fillId="0" borderId="11" xfId="4" applyNumberFormat="1" applyFont="1" applyFill="1" applyBorder="1" applyAlignment="1" applyProtection="1">
      <protection locked="0"/>
    </xf>
    <xf numFmtId="49" fontId="2" fillId="0" borderId="11" xfId="4" applyNumberFormat="1" applyFont="1" applyFill="1" applyBorder="1" applyAlignment="1" applyProtection="1">
      <protection locked="0"/>
    </xf>
    <xf numFmtId="49" fontId="2" fillId="0" borderId="0" xfId="4" applyNumberFormat="1" applyFont="1" applyFill="1" applyBorder="1" applyAlignment="1" applyProtection="1"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64" fontId="20" fillId="0" borderId="0" xfId="0" applyNumberFormat="1" applyFont="1" applyFill="1" applyBorder="1"/>
    <xf numFmtId="0" fontId="15" fillId="0" borderId="16" xfId="0" applyFont="1" applyFill="1" applyBorder="1" applyAlignment="1">
      <alignment horizontal="center"/>
    </xf>
    <xf numFmtId="1" fontId="2" fillId="0" borderId="11" xfId="4" applyNumberFormat="1" applyFont="1" applyFill="1" applyBorder="1" applyAlignment="1">
      <alignment horizontal="center" vertical="top" wrapText="1"/>
    </xf>
    <xf numFmtId="49" fontId="2" fillId="0" borderId="11" xfId="4" applyNumberFormat="1" applyFont="1" applyFill="1" applyBorder="1" applyAlignment="1">
      <alignment horizontal="left" vertical="top" wrapText="1"/>
    </xf>
    <xf numFmtId="4" fontId="2" fillId="0" borderId="17" xfId="4" applyNumberFormat="1" applyFont="1" applyFill="1" applyBorder="1" applyAlignment="1">
      <alignment vertical="top" wrapText="1"/>
    </xf>
    <xf numFmtId="0" fontId="15" fillId="0" borderId="18" xfId="0" applyFont="1" applyFill="1" applyBorder="1" applyAlignment="1">
      <alignment horizontal="center"/>
    </xf>
    <xf numFmtId="4" fontId="9" fillId="0" borderId="19" xfId="4" applyNumberFormat="1" applyFont="1" applyFill="1" applyBorder="1" applyAlignment="1" applyProtection="1">
      <alignment horizontal="right" vertical="top"/>
      <protection locked="0"/>
    </xf>
    <xf numFmtId="4" fontId="2" fillId="0" borderId="19" xfId="4" applyNumberFormat="1" applyFont="1" applyFill="1" applyBorder="1" applyAlignment="1" applyProtection="1">
      <alignment vertical="top" wrapText="1"/>
      <protection locked="0"/>
    </xf>
    <xf numFmtId="49" fontId="7" fillId="0" borderId="19" xfId="0" applyNumberFormat="1" applyFont="1" applyBorder="1" applyAlignment="1">
      <alignment vertical="center" wrapText="1" shrinkToFit="1"/>
    </xf>
    <xf numFmtId="49" fontId="3" fillId="0" borderId="19" xfId="4" applyNumberFormat="1" applyFont="1" applyFill="1" applyBorder="1" applyAlignment="1" applyProtection="1">
      <alignment horizontal="left" vertical="top"/>
      <protection locked="0"/>
    </xf>
    <xf numFmtId="166" fontId="14" fillId="0" borderId="19" xfId="1" applyNumberFormat="1" applyFont="1" applyFill="1" applyBorder="1" applyAlignment="1" applyProtection="1">
      <alignment horizontal="right"/>
      <protection locked="0"/>
    </xf>
    <xf numFmtId="0" fontId="15" fillId="0" borderId="20" xfId="0" applyFont="1" applyFill="1" applyBorder="1" applyAlignment="1">
      <alignment horizontal="center"/>
    </xf>
    <xf numFmtId="0" fontId="15" fillId="0" borderId="21" xfId="0" applyFont="1" applyFill="1" applyBorder="1" applyAlignment="1">
      <alignment horizontal="center"/>
    </xf>
    <xf numFmtId="0" fontId="15" fillId="0" borderId="21" xfId="0" applyFont="1" applyFill="1" applyBorder="1"/>
    <xf numFmtId="164" fontId="15" fillId="0" borderId="21" xfId="0" applyNumberFormat="1" applyFont="1" applyFill="1" applyBorder="1"/>
    <xf numFmtId="164" fontId="15" fillId="0" borderId="22" xfId="0" applyNumberFormat="1" applyFont="1" applyFill="1" applyBorder="1"/>
    <xf numFmtId="0" fontId="0" fillId="0" borderId="0" xfId="0" applyBorder="1"/>
    <xf numFmtId="0" fontId="17" fillId="0" borderId="0" xfId="0" applyFont="1" applyBorder="1"/>
    <xf numFmtId="0" fontId="18" fillId="0" borderId="0" xfId="0" applyFont="1" applyBorder="1"/>
    <xf numFmtId="4" fontId="21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49" fontId="7" fillId="0" borderId="0" xfId="0" applyNumberFormat="1" applyFont="1" applyFill="1" applyBorder="1" applyAlignment="1">
      <alignment vertical="center" wrapText="1" shrinkToFit="1"/>
    </xf>
    <xf numFmtId="0" fontId="0" fillId="0" borderId="0" xfId="0" applyFill="1" applyBorder="1" applyAlignment="1">
      <alignment horizontal="center"/>
    </xf>
    <xf numFmtId="164" fontId="22" fillId="0" borderId="0" xfId="0" applyNumberFormat="1" applyFont="1" applyFill="1" applyBorder="1"/>
    <xf numFmtId="4" fontId="4" fillId="0" borderId="0" xfId="4" applyNumberFormat="1" applyFont="1" applyFill="1" applyBorder="1" applyAlignment="1">
      <alignment vertical="top" wrapText="1"/>
    </xf>
    <xf numFmtId="4" fontId="23" fillId="0" borderId="0" xfId="4" applyNumberFormat="1" applyFont="1" applyFill="1" applyBorder="1" applyAlignment="1" applyProtection="1">
      <alignment horizontal="right" vertical="top"/>
      <protection locked="0"/>
    </xf>
    <xf numFmtId="4" fontId="4" fillId="0" borderId="0" xfId="4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>
      <alignment vertical="center" wrapText="1" shrinkToFit="1"/>
    </xf>
    <xf numFmtId="49" fontId="25" fillId="0" borderId="0" xfId="4" applyNumberFormat="1" applyFont="1" applyFill="1" applyBorder="1" applyAlignment="1" applyProtection="1">
      <alignment horizontal="left" vertical="top"/>
      <protection locked="0"/>
    </xf>
    <xf numFmtId="164" fontId="27" fillId="0" borderId="0" xfId="0" applyNumberFormat="1" applyFont="1" applyFill="1" applyBorder="1"/>
    <xf numFmtId="4" fontId="18" fillId="0" borderId="0" xfId="0" applyNumberFormat="1" applyFont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164" fontId="15" fillId="0" borderId="2" xfId="0" applyNumberFormat="1" applyFont="1" applyFill="1" applyBorder="1"/>
    <xf numFmtId="0" fontId="0" fillId="0" borderId="3" xfId="0" applyBorder="1"/>
    <xf numFmtId="0" fontId="15" fillId="0" borderId="4" xfId="0" applyFont="1" applyFill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17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7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wrapText="1" shrinkToFit="1"/>
    </xf>
    <xf numFmtId="49" fontId="26" fillId="0" borderId="0" xfId="2" applyNumberFormat="1" applyFont="1" applyFill="1" applyBorder="1" applyAlignment="1">
      <alignment horizontal="left" wrapText="1" shrinkToFit="1"/>
    </xf>
    <xf numFmtId="0" fontId="18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3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" fontId="0" fillId="0" borderId="0" xfId="4" applyNumberFormat="1" applyFont="1" applyFill="1" applyBorder="1" applyAlignment="1" applyProtection="1">
      <alignment vertical="top"/>
      <protection locked="0"/>
    </xf>
    <xf numFmtId="164" fontId="0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1" fontId="17" fillId="0" borderId="4" xfId="4" applyNumberFormat="1" applyFont="1" applyFill="1" applyBorder="1" applyAlignment="1" applyProtection="1">
      <alignment horizontal="left" vertical="top" wrapText="1"/>
      <protection locked="0"/>
    </xf>
    <xf numFmtId="1" fontId="17" fillId="0" borderId="0" xfId="4" applyNumberFormat="1" applyFont="1" applyFill="1" applyBorder="1" applyAlignment="1" applyProtection="1">
      <alignment horizontal="left" vertical="top" wrapText="1"/>
      <protection locked="0"/>
    </xf>
    <xf numFmtId="1" fontId="17" fillId="0" borderId="5" xfId="4" applyNumberFormat="1" applyFont="1" applyFill="1" applyBorder="1" applyAlignment="1" applyProtection="1">
      <alignment horizontal="left" vertical="top" wrapText="1"/>
      <protection locked="0"/>
    </xf>
    <xf numFmtId="1" fontId="1" fillId="0" borderId="0" xfId="4" applyNumberFormat="1" applyFont="1" applyFill="1" applyBorder="1" applyAlignment="1" applyProtection="1">
      <alignment vertical="top"/>
      <protection locked="0"/>
    </xf>
    <xf numFmtId="1" fontId="1" fillId="0" borderId="4" xfId="4" applyNumberFormat="1" applyFont="1" applyFill="1" applyBorder="1" applyAlignment="1" applyProtection="1">
      <alignment horizontal="left" vertical="top"/>
      <protection locked="0"/>
    </xf>
    <xf numFmtId="1" fontId="1" fillId="0" borderId="0" xfId="4" applyNumberFormat="1" applyFont="1" applyFill="1" applyBorder="1" applyAlignment="1" applyProtection="1">
      <alignment horizontal="left" vertical="top"/>
      <protection locked="0"/>
    </xf>
    <xf numFmtId="1" fontId="10" fillId="0" borderId="4" xfId="4" applyNumberFormat="1" applyFont="1" applyFill="1" applyBorder="1" applyAlignment="1">
      <alignment horizontal="center"/>
    </xf>
    <xf numFmtId="1" fontId="10" fillId="0" borderId="0" xfId="4" applyNumberFormat="1" applyFont="1" applyFill="1" applyBorder="1" applyAlignment="1">
      <alignment horizontal="center"/>
    </xf>
    <xf numFmtId="1" fontId="10" fillId="0" borderId="5" xfId="4" applyNumberFormat="1" applyFont="1" applyFill="1" applyBorder="1" applyAlignment="1">
      <alignment horizontal="center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7" fillId="0" borderId="10" xfId="0" applyNumberFormat="1" applyFont="1" applyBorder="1" applyAlignment="1">
      <alignment horizontal="left" vertical="center" wrapText="1" shrinkToFit="1"/>
    </xf>
    <xf numFmtId="49" fontId="7" fillId="0" borderId="13" xfId="0" applyNumberFormat="1" applyFont="1" applyBorder="1" applyAlignment="1">
      <alignment horizontal="left" vertical="center" wrapText="1" shrinkToFit="1"/>
    </xf>
    <xf numFmtId="1" fontId="6" fillId="0" borderId="4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16" fillId="0" borderId="4" xfId="4" applyNumberFormat="1" applyFont="1" applyFill="1" applyBorder="1" applyAlignment="1" applyProtection="1">
      <alignment horizontal="left" vertical="top" wrapText="1"/>
      <protection locked="0"/>
    </xf>
    <xf numFmtId="1" fontId="16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13" xfId="4" applyNumberFormat="1" applyFont="1" applyFill="1" applyBorder="1" applyAlignment="1" applyProtection="1">
      <alignment horizontal="left" vertical="top" wrapText="1"/>
      <protection locked="0"/>
    </xf>
    <xf numFmtId="1" fontId="10" fillId="0" borderId="19" xfId="4" applyNumberFormat="1" applyFont="1" applyFill="1" applyBorder="1" applyAlignment="1">
      <alignment horizontal="center"/>
    </xf>
    <xf numFmtId="1" fontId="17" fillId="0" borderId="19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>
      <alignment horizontal="left" vertical="center" wrapText="1" shrinkToFit="1"/>
    </xf>
    <xf numFmtId="0" fontId="18" fillId="0" borderId="0" xfId="0" applyFont="1" applyBorder="1" applyAlignment="1">
      <alignment horizontal="left"/>
    </xf>
    <xf numFmtId="49" fontId="7" fillId="0" borderId="5" xfId="0" applyNumberFormat="1" applyFont="1" applyBorder="1" applyAlignment="1">
      <alignment horizontal="left" vertical="center" wrapText="1" shrinkToFit="1"/>
    </xf>
    <xf numFmtId="49" fontId="3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5" xfId="4" applyNumberFormat="1" applyFont="1" applyFill="1" applyBorder="1" applyAlignment="1" applyProtection="1">
      <alignment horizontal="left" vertical="top" wrapText="1"/>
      <protection locked="0"/>
    </xf>
    <xf numFmtId="1" fontId="6" fillId="0" borderId="0" xfId="4" applyNumberFormat="1" applyFont="1" applyFill="1" applyBorder="1" applyAlignment="1" applyProtection="1">
      <alignment horizontal="center" vertical="center"/>
      <protection locked="0"/>
    </xf>
    <xf numFmtId="1" fontId="6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Fill="1" applyBorder="1" applyAlignment="1">
      <alignment horizontal="left" vertical="center" wrapText="1" shrinkToFit="1"/>
    </xf>
  </cellXfs>
  <cellStyles count="5">
    <cellStyle name="Hypertextový odkaz" xfId="1" builtinId="8"/>
    <cellStyle name="Normální" xfId="0" builtinId="0"/>
    <cellStyle name="normální_1_OS Zelené město_Příprava území - I.etapa_stavební část" xfId="2"/>
    <cellStyle name="normální_List1" xfId="3"/>
    <cellStyle name="normální_Vzor platný-new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60"/>
  <sheetViews>
    <sheetView tabSelected="1" view="pageBreakPreview" zoomScaleNormal="100" zoomScaleSheetLayoutView="100" workbookViewId="0">
      <selection activeCell="B2" sqref="B2"/>
    </sheetView>
  </sheetViews>
  <sheetFormatPr defaultRowHeight="12.75" x14ac:dyDescent="0.2"/>
  <cols>
    <col min="1" max="1" width="3.28515625" style="5" customWidth="1"/>
    <col min="2" max="2" width="5" style="2" customWidth="1"/>
    <col min="3" max="3" width="5.7109375" style="2" customWidth="1"/>
    <col min="4" max="4" width="14.7109375" style="3" customWidth="1"/>
    <col min="5" max="5" width="41.42578125" style="3" customWidth="1"/>
    <col min="6" max="6" width="12.7109375" style="3" customWidth="1"/>
    <col min="7" max="7" width="22.5703125" style="4" customWidth="1"/>
    <col min="8" max="16384" width="9.140625" style="5"/>
  </cols>
  <sheetData>
    <row r="4" spans="2:7" ht="13.5" thickBot="1" x14ac:dyDescent="0.25"/>
    <row r="5" spans="2:7" x14ac:dyDescent="0.2">
      <c r="B5" s="40"/>
      <c r="C5" s="41"/>
      <c r="D5" s="42"/>
      <c r="E5" s="42"/>
      <c r="F5" s="42"/>
      <c r="G5" s="43"/>
    </row>
    <row r="6" spans="2:7" ht="18.75" x14ac:dyDescent="0.3">
      <c r="B6" s="145" t="s">
        <v>5</v>
      </c>
      <c r="C6" s="146"/>
      <c r="D6" s="146"/>
      <c r="E6" s="146"/>
      <c r="F6" s="146"/>
      <c r="G6" s="147"/>
    </row>
    <row r="7" spans="2:7" s="6" customFormat="1" ht="12.75" customHeight="1" x14ac:dyDescent="0.2">
      <c r="B7" s="143" t="s">
        <v>6</v>
      </c>
      <c r="C7" s="144"/>
      <c r="D7" s="142" t="s">
        <v>10</v>
      </c>
      <c r="E7" s="142"/>
      <c r="F7" s="25"/>
      <c r="G7" s="44"/>
    </row>
    <row r="8" spans="2:7" s="6" customFormat="1" ht="12.75" customHeight="1" x14ac:dyDescent="0.2">
      <c r="B8" s="45"/>
      <c r="C8" s="12"/>
      <c r="D8" s="7"/>
      <c r="E8" s="7"/>
      <c r="F8" s="7"/>
      <c r="G8" s="46"/>
    </row>
    <row r="9" spans="2:7" s="6" customFormat="1" ht="12.75" customHeight="1" x14ac:dyDescent="0.2">
      <c r="B9" s="45"/>
      <c r="C9" s="12"/>
      <c r="D9" s="7"/>
      <c r="E9" s="7"/>
      <c r="F9" s="7"/>
      <c r="G9" s="46"/>
    </row>
    <row r="10" spans="2:7" ht="51.75" customHeight="1" x14ac:dyDescent="0.2">
      <c r="B10" s="148" t="s">
        <v>8</v>
      </c>
      <c r="C10" s="149"/>
      <c r="D10" s="149"/>
      <c r="E10" s="150" t="s">
        <v>81</v>
      </c>
      <c r="F10" s="150"/>
      <c r="G10" s="151"/>
    </row>
    <row r="11" spans="2:7" ht="36" customHeight="1" x14ac:dyDescent="0.2">
      <c r="B11" s="152" t="s">
        <v>9</v>
      </c>
      <c r="C11" s="153"/>
      <c r="D11" s="153"/>
      <c r="E11" s="156" t="s">
        <v>76</v>
      </c>
      <c r="F11" s="156"/>
      <c r="G11" s="157"/>
    </row>
    <row r="12" spans="2:7" ht="15.75" x14ac:dyDescent="0.2">
      <c r="B12" s="55" t="s">
        <v>7</v>
      </c>
      <c r="C12" s="52"/>
      <c r="D12" s="52"/>
      <c r="E12" s="53" t="s">
        <v>82</v>
      </c>
      <c r="F12" s="53"/>
      <c r="G12" s="56"/>
    </row>
    <row r="13" spans="2:7" ht="48" customHeight="1" x14ac:dyDescent="0.2">
      <c r="B13" s="47" t="s">
        <v>15</v>
      </c>
      <c r="C13" s="51"/>
      <c r="D13" s="52"/>
      <c r="E13" s="137" t="s">
        <v>83</v>
      </c>
      <c r="F13" s="54"/>
      <c r="G13" s="56"/>
    </row>
    <row r="14" spans="2:7" s="6" customFormat="1" ht="15" x14ac:dyDescent="0.2">
      <c r="B14" s="154" t="s">
        <v>16</v>
      </c>
      <c r="C14" s="155"/>
      <c r="D14" s="155"/>
      <c r="E14" s="9"/>
      <c r="F14" s="7"/>
      <c r="G14" s="46"/>
    </row>
    <row r="15" spans="2:7" s="6" customFormat="1" ht="90" customHeight="1" x14ac:dyDescent="0.2">
      <c r="B15" s="139" t="s">
        <v>34</v>
      </c>
      <c r="C15" s="140"/>
      <c r="D15" s="140"/>
      <c r="E15" s="140"/>
      <c r="F15" s="140"/>
      <c r="G15" s="141"/>
    </row>
    <row r="16" spans="2:7" s="10" customFormat="1" ht="15.6" customHeight="1" x14ac:dyDescent="0.25">
      <c r="B16" s="57"/>
      <c r="C16" s="63" t="s">
        <v>17</v>
      </c>
      <c r="D16" s="63"/>
      <c r="E16" s="63"/>
      <c r="F16" s="64" t="s">
        <v>33</v>
      </c>
      <c r="G16" s="58">
        <f>SUM('Krycí list'!F14)</f>
        <v>0</v>
      </c>
    </row>
    <row r="17" spans="2:7" s="10" customFormat="1" ht="15.6" customHeight="1" thickBot="1" x14ac:dyDescent="0.3">
      <c r="B17" s="48"/>
      <c r="C17" s="49"/>
      <c r="D17" s="49"/>
      <c r="E17" s="49"/>
      <c r="F17" s="49"/>
      <c r="G17" s="50"/>
    </row>
    <row r="18" spans="2:7" s="10" customFormat="1" ht="15.6" customHeight="1" x14ac:dyDescent="0.25">
      <c r="B18" s="28"/>
      <c r="C18" s="29"/>
      <c r="D18" s="29"/>
      <c r="E18" s="29"/>
      <c r="F18" s="29"/>
      <c r="G18" s="30"/>
    </row>
    <row r="19" spans="2:7" s="10" customFormat="1" ht="12.95" customHeight="1" x14ac:dyDescent="0.2">
      <c r="B19" s="13"/>
      <c r="C19" s="13"/>
      <c r="D19" s="11"/>
      <c r="E19" s="11"/>
      <c r="F19" s="11"/>
      <c r="G19" s="31"/>
    </row>
    <row r="20" spans="2:7" s="10" customFormat="1" ht="15.75" x14ac:dyDescent="0.25">
      <c r="B20" s="32"/>
      <c r="C20" s="32"/>
      <c r="D20" s="32"/>
      <c r="E20" s="32"/>
      <c r="F20" s="32"/>
      <c r="G20" s="33"/>
    </row>
    <row r="21" spans="2:7" ht="12.95" customHeight="1" x14ac:dyDescent="0.2">
      <c r="B21" s="22"/>
      <c r="C21" s="22"/>
      <c r="D21" s="23"/>
      <c r="E21" s="23"/>
      <c r="F21" s="23"/>
      <c r="G21" s="24"/>
    </row>
    <row r="22" spans="2:7" ht="12.95" customHeight="1" x14ac:dyDescent="0.2">
      <c r="B22" s="22"/>
      <c r="C22" s="22"/>
      <c r="D22" s="23"/>
      <c r="E22" s="23"/>
      <c r="F22" s="23"/>
      <c r="G22" s="24"/>
    </row>
    <row r="23" spans="2:7" ht="12.95" customHeight="1" x14ac:dyDescent="0.2">
      <c r="B23" s="22"/>
      <c r="C23" s="22"/>
      <c r="D23" s="23"/>
      <c r="E23" s="23"/>
      <c r="F23" s="23"/>
      <c r="G23" s="24"/>
    </row>
    <row r="24" spans="2:7" ht="12.95" customHeight="1" x14ac:dyDescent="0.2"/>
    <row r="25" spans="2:7" ht="12.95" customHeight="1" x14ac:dyDescent="0.2"/>
    <row r="26" spans="2:7" ht="12.95" customHeight="1" x14ac:dyDescent="0.2"/>
    <row r="27" spans="2:7" ht="12.95" customHeight="1" x14ac:dyDescent="0.2"/>
    <row r="28" spans="2:7" ht="12.95" customHeight="1" x14ac:dyDescent="0.2"/>
    <row r="29" spans="2:7" ht="12.95" customHeight="1" x14ac:dyDescent="0.2"/>
    <row r="30" spans="2:7" ht="12.95" customHeight="1" x14ac:dyDescent="0.2"/>
    <row r="31" spans="2:7" ht="12.95" customHeight="1" x14ac:dyDescent="0.2"/>
    <row r="32" spans="2: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</sheetData>
  <mergeCells count="9">
    <mergeCell ref="B15:G15"/>
    <mergeCell ref="D7:E7"/>
    <mergeCell ref="B7:C7"/>
    <mergeCell ref="B6:G6"/>
    <mergeCell ref="B10:D10"/>
    <mergeCell ref="E10:G10"/>
    <mergeCell ref="B11:D11"/>
    <mergeCell ref="B14:D14"/>
    <mergeCell ref="E11:G11"/>
  </mergeCells>
  <phoneticPr fontId="0" type="noConversion"/>
  <pageMargins left="0.59" right="0.31" top="0.24" bottom="0.984251969" header="0.17" footer="0.4921259845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4.28515625" style="18" bestFit="1" customWidth="1"/>
    <col min="2" max="2" width="4.28515625" style="18" customWidth="1"/>
    <col min="3" max="3" width="16.85546875" style="18" bestFit="1" customWidth="1"/>
    <col min="4" max="4" width="49.42578125" style="20" bestFit="1" customWidth="1"/>
    <col min="5" max="5" width="10" style="20" customWidth="1"/>
    <col min="6" max="6" width="22.5703125" style="20" customWidth="1"/>
    <col min="7" max="7" width="10" style="19" customWidth="1"/>
    <col min="8" max="8" width="0.42578125" style="19" customWidth="1"/>
    <col min="9" max="16384" width="9.140625" style="20"/>
  </cols>
  <sheetData>
    <row r="2" spans="2:8" x14ac:dyDescent="0.2">
      <c r="C2" s="22"/>
      <c r="D2" s="22"/>
      <c r="E2" s="23"/>
      <c r="F2" s="23"/>
      <c r="G2" s="23"/>
      <c r="H2" s="24"/>
    </row>
    <row r="3" spans="2:8" x14ac:dyDescent="0.2">
      <c r="B3" s="68"/>
      <c r="C3" s="69"/>
      <c r="D3" s="69"/>
      <c r="E3" s="70"/>
      <c r="F3" s="70"/>
      <c r="G3" s="70"/>
      <c r="H3" s="71"/>
    </row>
    <row r="4" spans="2:8" ht="18.75" x14ac:dyDescent="0.3">
      <c r="B4" s="72"/>
      <c r="C4" s="146" t="s">
        <v>19</v>
      </c>
      <c r="D4" s="146"/>
      <c r="E4" s="146"/>
      <c r="F4" s="146"/>
      <c r="G4" s="146"/>
      <c r="H4" s="158"/>
    </row>
    <row r="5" spans="2:8" x14ac:dyDescent="0.2">
      <c r="B5" s="72"/>
      <c r="C5" s="144" t="s">
        <v>6</v>
      </c>
      <c r="D5" s="144"/>
      <c r="E5" s="142" t="s">
        <v>10</v>
      </c>
      <c r="F5" s="142"/>
      <c r="G5" s="25"/>
      <c r="H5" s="73"/>
    </row>
    <row r="6" spans="2:8" x14ac:dyDescent="0.2">
      <c r="B6" s="72"/>
      <c r="C6" s="12"/>
      <c r="D6" s="12"/>
      <c r="E6" s="7"/>
      <c r="F6" s="7"/>
      <c r="G6" s="7"/>
      <c r="H6" s="74"/>
    </row>
    <row r="7" spans="2:8" ht="15.75" customHeight="1" x14ac:dyDescent="0.2">
      <c r="B7" s="72"/>
      <c r="C7" s="12"/>
      <c r="D7" s="12"/>
      <c r="E7" s="7"/>
      <c r="F7" s="7"/>
      <c r="G7" s="7"/>
      <c r="H7" s="74"/>
    </row>
    <row r="8" spans="2:8" ht="47.25" customHeight="1" x14ac:dyDescent="0.2">
      <c r="B8" s="72"/>
      <c r="C8" s="35" t="s">
        <v>8</v>
      </c>
      <c r="D8" s="160" t="s">
        <v>81</v>
      </c>
      <c r="E8" s="160"/>
      <c r="F8" s="160"/>
      <c r="G8" s="38"/>
      <c r="H8" s="75"/>
    </row>
    <row r="9" spans="2:8" ht="32.25" customHeight="1" x14ac:dyDescent="0.2">
      <c r="B9" s="72"/>
      <c r="C9" s="36" t="s">
        <v>9</v>
      </c>
      <c r="D9" s="8" t="s">
        <v>76</v>
      </c>
      <c r="E9" s="8"/>
      <c r="F9" s="8"/>
      <c r="G9" s="8"/>
      <c r="H9" s="76"/>
    </row>
    <row r="10" spans="2:8" ht="15.75" x14ac:dyDescent="0.2">
      <c r="B10" s="72"/>
      <c r="C10" s="66" t="s">
        <v>7</v>
      </c>
      <c r="D10" s="8" t="s">
        <v>82</v>
      </c>
      <c r="E10" s="8"/>
      <c r="F10" s="8"/>
      <c r="G10" s="8"/>
      <c r="H10" s="76"/>
    </row>
    <row r="11" spans="2:8" ht="48.75" customHeight="1" x14ac:dyDescent="0.2">
      <c r="B11" s="72"/>
      <c r="C11" s="66" t="s">
        <v>15</v>
      </c>
      <c r="D11" s="138" t="s">
        <v>83</v>
      </c>
      <c r="E11" s="8"/>
      <c r="F11" s="8"/>
      <c r="G11" s="8"/>
      <c r="H11" s="76"/>
    </row>
    <row r="12" spans="2:8" ht="15" x14ac:dyDescent="0.2">
      <c r="B12" s="72"/>
      <c r="C12" s="155" t="s">
        <v>16</v>
      </c>
      <c r="D12" s="155"/>
      <c r="E12" s="155"/>
      <c r="F12" s="9"/>
      <c r="G12" s="7"/>
      <c r="H12" s="74"/>
    </row>
    <row r="13" spans="2:8" ht="91.5" customHeight="1" x14ac:dyDescent="0.2">
      <c r="B13" s="72"/>
      <c r="C13" s="140" t="s">
        <v>18</v>
      </c>
      <c r="D13" s="140"/>
      <c r="E13" s="140"/>
      <c r="F13" s="140"/>
      <c r="G13" s="140"/>
      <c r="H13" s="159"/>
    </row>
    <row r="14" spans="2:8" ht="18" x14ac:dyDescent="0.25">
      <c r="B14" s="72"/>
      <c r="C14" s="39" t="s">
        <v>17</v>
      </c>
      <c r="E14" s="65" t="s">
        <v>33</v>
      </c>
      <c r="F14" s="67">
        <f>SUM('členění soupisu materiálu'!H15)</f>
        <v>0</v>
      </c>
      <c r="G14" s="39"/>
      <c r="H14" s="77"/>
    </row>
    <row r="15" spans="2:8" x14ac:dyDescent="0.2">
      <c r="B15" s="78"/>
      <c r="C15" s="79"/>
      <c r="D15" s="80"/>
      <c r="E15" s="80"/>
      <c r="F15" s="80"/>
      <c r="G15" s="81"/>
      <c r="H15" s="82"/>
    </row>
  </sheetData>
  <mergeCells count="6">
    <mergeCell ref="C4:H4"/>
    <mergeCell ref="C5:D5"/>
    <mergeCell ref="E5:F5"/>
    <mergeCell ref="C12:E12"/>
    <mergeCell ref="C13:H13"/>
    <mergeCell ref="D8:F8"/>
  </mergeCells>
  <pageMargins left="0.7" right="0.7" top="0.75" bottom="0.75" header="0.3" footer="0.3"/>
  <pageSetup paperSize="9" scale="7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Normal="100" zoomScaleSheetLayoutView="100" workbookViewId="0"/>
  </sheetViews>
  <sheetFormatPr defaultRowHeight="12.75" x14ac:dyDescent="0.2"/>
  <cols>
    <col min="2" max="2" width="17.28515625" customWidth="1"/>
    <col min="3" max="3" width="17.42578125" customWidth="1"/>
    <col min="8" max="8" width="15.140625" customWidth="1"/>
  </cols>
  <sheetData>
    <row r="1" spans="1:9" x14ac:dyDescent="0.2">
      <c r="A1" s="103"/>
      <c r="B1" s="104"/>
      <c r="C1" s="104"/>
      <c r="D1" s="105"/>
      <c r="E1" s="105"/>
      <c r="F1" s="105"/>
      <c r="G1" s="106"/>
      <c r="H1" s="106"/>
      <c r="I1" s="107"/>
    </row>
    <row r="2" spans="1:9" x14ac:dyDescent="0.2">
      <c r="A2" s="108"/>
      <c r="B2" s="18"/>
      <c r="C2" s="22"/>
      <c r="D2" s="22"/>
      <c r="E2" s="23"/>
      <c r="F2" s="23"/>
      <c r="G2" s="23"/>
      <c r="H2" s="24"/>
      <c r="I2" s="109"/>
    </row>
    <row r="3" spans="1:9" x14ac:dyDescent="0.2">
      <c r="A3" s="108"/>
      <c r="B3" s="18"/>
      <c r="C3" s="22"/>
      <c r="D3" s="22"/>
      <c r="E3" s="23"/>
      <c r="F3" s="23"/>
      <c r="G3" s="23"/>
      <c r="H3" s="24"/>
      <c r="I3" s="109"/>
    </row>
    <row r="4" spans="1:9" ht="18.75" x14ac:dyDescent="0.3">
      <c r="A4" s="108"/>
      <c r="B4" s="18"/>
      <c r="C4" s="59" t="s">
        <v>20</v>
      </c>
      <c r="D4" s="59"/>
      <c r="E4" s="59"/>
      <c r="F4" s="59"/>
      <c r="G4" s="59"/>
      <c r="H4" s="59"/>
      <c r="I4" s="109"/>
    </row>
    <row r="5" spans="1:9" x14ac:dyDescent="0.2">
      <c r="A5" s="108"/>
      <c r="B5" s="18"/>
      <c r="C5" s="144" t="s">
        <v>6</v>
      </c>
      <c r="D5" s="144"/>
      <c r="E5" s="142" t="s">
        <v>10</v>
      </c>
      <c r="F5" s="142"/>
      <c r="G5" s="25"/>
      <c r="H5" s="26"/>
      <c r="I5" s="109"/>
    </row>
    <row r="6" spans="1:9" x14ac:dyDescent="0.2">
      <c r="A6" s="108"/>
      <c r="B6" s="18"/>
      <c r="C6" s="12"/>
      <c r="D6" s="12"/>
      <c r="E6" s="7"/>
      <c r="F6" s="7"/>
      <c r="G6" s="7"/>
      <c r="H6" s="27"/>
      <c r="I6" s="109"/>
    </row>
    <row r="7" spans="1:9" x14ac:dyDescent="0.2">
      <c r="A7" s="108"/>
      <c r="B7" s="18"/>
      <c r="C7" s="12"/>
      <c r="D7" s="12"/>
      <c r="E7" s="7"/>
      <c r="F7" s="7"/>
      <c r="G7" s="7"/>
      <c r="H7" s="27"/>
      <c r="I7" s="109"/>
    </row>
    <row r="8" spans="1:9" ht="41.25" customHeight="1" x14ac:dyDescent="0.2">
      <c r="A8" s="108"/>
      <c r="B8" s="35" t="s">
        <v>8</v>
      </c>
      <c r="C8" s="83"/>
      <c r="D8" s="160" t="s">
        <v>81</v>
      </c>
      <c r="E8" s="160"/>
      <c r="F8" s="160"/>
      <c r="G8" s="160"/>
      <c r="H8" s="160"/>
      <c r="I8" s="162"/>
    </row>
    <row r="9" spans="1:9" ht="31.5" customHeight="1" x14ac:dyDescent="0.2">
      <c r="A9" s="108"/>
      <c r="B9" s="36" t="s">
        <v>9</v>
      </c>
      <c r="C9" s="83"/>
      <c r="D9" s="163" t="s">
        <v>76</v>
      </c>
      <c r="E9" s="163"/>
      <c r="F9" s="163"/>
      <c r="G9" s="163"/>
      <c r="H9" s="163"/>
      <c r="I9" s="164"/>
    </row>
    <row r="10" spans="1:9" ht="37.5" customHeight="1" x14ac:dyDescent="0.2">
      <c r="A10" s="108"/>
      <c r="B10" s="100" t="s">
        <v>7</v>
      </c>
      <c r="C10" s="83"/>
      <c r="D10" s="165" t="s">
        <v>82</v>
      </c>
      <c r="E10" s="165"/>
      <c r="F10" s="165"/>
      <c r="G10" s="165"/>
      <c r="H10" s="165"/>
      <c r="I10" s="166"/>
    </row>
    <row r="11" spans="1:9" ht="54.75" customHeight="1" x14ac:dyDescent="0.2">
      <c r="A11" s="108"/>
      <c r="B11" s="100" t="s">
        <v>15</v>
      </c>
      <c r="C11" s="83"/>
      <c r="D11" s="165" t="s">
        <v>83</v>
      </c>
      <c r="E11" s="165"/>
      <c r="F11" s="165"/>
      <c r="G11" s="165"/>
      <c r="H11" s="8"/>
      <c r="I11" s="109"/>
    </row>
    <row r="12" spans="1:9" x14ac:dyDescent="0.2">
      <c r="A12" s="110"/>
      <c r="B12" s="83"/>
      <c r="C12" s="83"/>
      <c r="D12" s="83"/>
      <c r="E12" s="83"/>
      <c r="F12" s="83"/>
      <c r="G12" s="83"/>
      <c r="H12" s="83"/>
      <c r="I12" s="109"/>
    </row>
    <row r="13" spans="1:9" x14ac:dyDescent="0.2">
      <c r="A13" s="110"/>
      <c r="B13" s="84" t="s">
        <v>22</v>
      </c>
      <c r="C13" s="84"/>
      <c r="D13" s="84"/>
      <c r="E13" s="84"/>
      <c r="F13" s="84"/>
      <c r="G13" s="84"/>
      <c r="H13" s="84" t="s">
        <v>23</v>
      </c>
      <c r="I13" s="111"/>
    </row>
    <row r="14" spans="1:9" x14ac:dyDescent="0.2">
      <c r="A14" s="110"/>
      <c r="B14" s="83"/>
      <c r="C14" s="83"/>
      <c r="D14" s="83"/>
      <c r="E14" s="83"/>
      <c r="F14" s="83"/>
      <c r="G14" s="83"/>
      <c r="H14" s="83"/>
      <c r="I14" s="109"/>
    </row>
    <row r="15" spans="1:9" ht="15" x14ac:dyDescent="0.25">
      <c r="A15" s="110"/>
      <c r="B15" s="85" t="s">
        <v>21</v>
      </c>
      <c r="C15" s="83"/>
      <c r="D15" s="83"/>
      <c r="E15" s="83"/>
      <c r="F15" s="83"/>
      <c r="G15" s="83"/>
      <c r="H15" s="86">
        <f>SUM(H16:H25)</f>
        <v>0</v>
      </c>
      <c r="I15" s="109"/>
    </row>
    <row r="16" spans="1:9" x14ac:dyDescent="0.2">
      <c r="A16" s="110"/>
      <c r="B16" s="83"/>
      <c r="C16" s="83"/>
      <c r="D16" s="83"/>
      <c r="E16" s="83"/>
      <c r="F16" s="83"/>
      <c r="G16" s="83"/>
      <c r="H16" s="87"/>
      <c r="I16" s="109"/>
    </row>
    <row r="17" spans="1:9" x14ac:dyDescent="0.2">
      <c r="A17" s="110"/>
      <c r="B17" s="161" t="s">
        <v>13</v>
      </c>
      <c r="C17" s="161"/>
      <c r="D17" s="161"/>
      <c r="E17" s="161"/>
      <c r="F17" s="161"/>
      <c r="G17" s="161"/>
      <c r="H17" s="98">
        <f>SUM('Soupis prací'!H27)</f>
        <v>0</v>
      </c>
      <c r="I17" s="109"/>
    </row>
    <row r="18" spans="1:9" x14ac:dyDescent="0.2">
      <c r="A18" s="110"/>
      <c r="B18" s="161" t="s">
        <v>35</v>
      </c>
      <c r="C18" s="161"/>
      <c r="D18" s="161"/>
      <c r="E18" s="161"/>
      <c r="F18" s="161"/>
      <c r="G18" s="161"/>
      <c r="H18" s="98">
        <f>SUM('Soupis prací'!H41)</f>
        <v>0</v>
      </c>
      <c r="I18" s="109"/>
    </row>
    <row r="19" spans="1:9" x14ac:dyDescent="0.2">
      <c r="A19" s="110"/>
      <c r="B19" s="161" t="s">
        <v>98</v>
      </c>
      <c r="C19" s="161"/>
      <c r="D19" s="161"/>
      <c r="E19" s="161"/>
      <c r="F19" s="161"/>
      <c r="G19" s="161"/>
      <c r="H19" s="98">
        <f>SUM('Soupis prací'!H47)</f>
        <v>0</v>
      </c>
      <c r="I19" s="109"/>
    </row>
    <row r="20" spans="1:9" x14ac:dyDescent="0.2">
      <c r="A20" s="110"/>
      <c r="B20" s="161" t="s">
        <v>45</v>
      </c>
      <c r="C20" s="161"/>
      <c r="D20" s="161"/>
      <c r="E20" s="161"/>
      <c r="F20" s="161"/>
      <c r="G20" s="161"/>
      <c r="H20" s="98">
        <f>SUM('Soupis prací'!H57)</f>
        <v>0</v>
      </c>
      <c r="I20" s="109"/>
    </row>
    <row r="21" spans="1:9" x14ac:dyDescent="0.2">
      <c r="A21" s="110"/>
      <c r="B21" s="161" t="s">
        <v>42</v>
      </c>
      <c r="C21" s="161"/>
      <c r="D21" s="161"/>
      <c r="E21" s="161"/>
      <c r="F21" s="161"/>
      <c r="G21" s="161"/>
      <c r="H21" s="98">
        <f>SUM('Soupis prací'!H63)</f>
        <v>0</v>
      </c>
      <c r="I21" s="109"/>
    </row>
    <row r="22" spans="1:9" x14ac:dyDescent="0.2">
      <c r="A22" s="110"/>
      <c r="B22" s="161" t="s">
        <v>14</v>
      </c>
      <c r="C22" s="161"/>
      <c r="D22" s="161"/>
      <c r="E22" s="161"/>
      <c r="F22" s="161"/>
      <c r="G22" s="161"/>
      <c r="H22" s="98">
        <f>SUM('Soupis prací'!H102)</f>
        <v>0</v>
      </c>
      <c r="I22" s="109"/>
    </row>
    <row r="23" spans="1:9" x14ac:dyDescent="0.2">
      <c r="A23" s="110"/>
      <c r="B23" s="161" t="s">
        <v>36</v>
      </c>
      <c r="C23" s="161"/>
      <c r="D23" s="161"/>
      <c r="E23" s="161"/>
      <c r="F23" s="161"/>
      <c r="G23" s="161"/>
      <c r="H23" s="98">
        <f>SUM('Soupis prací'!H132)</f>
        <v>0</v>
      </c>
      <c r="I23" s="109"/>
    </row>
    <row r="24" spans="1:9" x14ac:dyDescent="0.2">
      <c r="A24" s="110"/>
      <c r="B24" s="161" t="s">
        <v>46</v>
      </c>
      <c r="C24" s="161"/>
      <c r="D24" s="161"/>
      <c r="E24" s="161"/>
      <c r="F24" s="161"/>
      <c r="G24" s="161"/>
      <c r="H24" s="98">
        <f>SUM('Soupis prací'!H137)</f>
        <v>0</v>
      </c>
      <c r="I24" s="109"/>
    </row>
    <row r="25" spans="1:9" x14ac:dyDescent="0.2">
      <c r="A25" s="110"/>
      <c r="B25" s="161" t="s">
        <v>3</v>
      </c>
      <c r="C25" s="161"/>
      <c r="D25" s="161"/>
      <c r="E25" s="161"/>
      <c r="F25" s="161"/>
      <c r="G25" s="161"/>
      <c r="H25" s="98">
        <f>SUM('Soupis prací'!H155)</f>
        <v>0</v>
      </c>
      <c r="I25" s="109"/>
    </row>
    <row r="26" spans="1:9" x14ac:dyDescent="0.2">
      <c r="A26" s="110"/>
      <c r="B26" s="102"/>
      <c r="C26" s="102"/>
      <c r="D26" s="102"/>
      <c r="E26" s="102"/>
      <c r="F26" s="102"/>
      <c r="G26" s="102"/>
      <c r="H26" s="88"/>
      <c r="I26" s="109"/>
    </row>
    <row r="27" spans="1:9" x14ac:dyDescent="0.2">
      <c r="A27" s="110"/>
      <c r="B27" s="83"/>
      <c r="C27" s="83"/>
      <c r="D27" s="83"/>
      <c r="E27" s="83"/>
      <c r="F27" s="83"/>
      <c r="G27" s="83"/>
      <c r="H27" s="83"/>
      <c r="I27" s="109"/>
    </row>
    <row r="28" spans="1:9" x14ac:dyDescent="0.2">
      <c r="A28" s="110"/>
      <c r="B28" s="83"/>
      <c r="C28" s="83"/>
      <c r="D28" s="83"/>
      <c r="E28" s="83"/>
      <c r="F28" s="83"/>
      <c r="G28" s="83"/>
      <c r="H28" s="83"/>
      <c r="I28" s="109"/>
    </row>
    <row r="29" spans="1:9" ht="13.5" thickBot="1" x14ac:dyDescent="0.25">
      <c r="A29" s="112"/>
      <c r="B29" s="113"/>
      <c r="C29" s="113"/>
      <c r="D29" s="113"/>
      <c r="E29" s="113"/>
      <c r="F29" s="113"/>
      <c r="G29" s="113"/>
      <c r="H29" s="113"/>
      <c r="I29" s="114"/>
    </row>
  </sheetData>
  <mergeCells count="15">
    <mergeCell ref="B25:G25"/>
    <mergeCell ref="B22:G22"/>
    <mergeCell ref="B23:G23"/>
    <mergeCell ref="B24:G24"/>
    <mergeCell ref="B20:G20"/>
    <mergeCell ref="B21:G21"/>
    <mergeCell ref="B19:G19"/>
    <mergeCell ref="D8:I8"/>
    <mergeCell ref="D9:I9"/>
    <mergeCell ref="D10:I10"/>
    <mergeCell ref="C5:D5"/>
    <mergeCell ref="E5:F5"/>
    <mergeCell ref="D11:G11"/>
    <mergeCell ref="B17:G17"/>
    <mergeCell ref="B18:G18"/>
  </mergeCells>
  <pageMargins left="0.7" right="0.7" top="0.78740157499999996" bottom="0.78740157499999996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90" zoomScaleNormal="100" zoomScaleSheetLayoutView="90" workbookViewId="0"/>
  </sheetViews>
  <sheetFormatPr defaultRowHeight="12.75" x14ac:dyDescent="0.2"/>
  <cols>
    <col min="1" max="1" width="6.5703125" style="126" customWidth="1"/>
    <col min="2" max="2" width="4" style="126" customWidth="1"/>
    <col min="3" max="3" width="12.7109375" style="126" customWidth="1"/>
    <col min="4" max="4" width="49.28515625" style="126" customWidth="1"/>
    <col min="5" max="5" width="9.140625" style="126"/>
    <col min="6" max="6" width="4.7109375" style="126" customWidth="1"/>
    <col min="7" max="7" width="14.7109375" style="126" bestFit="1" customWidth="1"/>
    <col min="8" max="8" width="14" style="125" customWidth="1"/>
    <col min="9" max="9" width="14.42578125" style="128" customWidth="1"/>
    <col min="10" max="16384" width="9.140625" style="126"/>
  </cols>
  <sheetData>
    <row r="1" spans="1:9" x14ac:dyDescent="0.2">
      <c r="A1" s="34"/>
      <c r="B1" s="34"/>
      <c r="C1" s="34"/>
      <c r="G1" s="127"/>
      <c r="H1" s="91"/>
    </row>
    <row r="2" spans="1:9" x14ac:dyDescent="0.2">
      <c r="A2" s="34"/>
      <c r="B2" s="34"/>
      <c r="C2" s="22"/>
      <c r="D2" s="22"/>
      <c r="E2" s="23"/>
      <c r="F2" s="23"/>
      <c r="G2" s="23"/>
      <c r="H2" s="92"/>
    </row>
    <row r="3" spans="1:9" x14ac:dyDescent="0.2">
      <c r="A3" s="34"/>
      <c r="B3" s="34"/>
      <c r="C3" s="22"/>
      <c r="D3" s="22"/>
      <c r="E3" s="23"/>
      <c r="F3" s="23"/>
      <c r="G3" s="23"/>
      <c r="H3" s="92"/>
    </row>
    <row r="4" spans="1:9" ht="18.75" x14ac:dyDescent="0.3">
      <c r="A4" s="146" t="s">
        <v>24</v>
      </c>
      <c r="B4" s="146"/>
      <c r="C4" s="146"/>
      <c r="D4" s="146"/>
      <c r="E4" s="146"/>
      <c r="F4" s="146"/>
      <c r="G4" s="146"/>
      <c r="H4" s="146"/>
      <c r="I4" s="146"/>
    </row>
    <row r="5" spans="1:9" x14ac:dyDescent="0.2">
      <c r="A5" s="34"/>
      <c r="B5" s="34"/>
      <c r="C5" s="129" t="s">
        <v>6</v>
      </c>
      <c r="D5" s="129" t="s">
        <v>10</v>
      </c>
      <c r="F5" s="129"/>
      <c r="G5" s="25"/>
      <c r="H5" s="93"/>
    </row>
    <row r="6" spans="1:9" x14ac:dyDescent="0.2">
      <c r="A6" s="34"/>
      <c r="B6" s="34"/>
      <c r="C6" s="12"/>
      <c r="D6" s="12"/>
      <c r="E6" s="7"/>
      <c r="F6" s="7"/>
      <c r="G6" s="7"/>
      <c r="H6" s="94"/>
    </row>
    <row r="7" spans="1:9" x14ac:dyDescent="0.2">
      <c r="A7" s="34"/>
      <c r="B7" s="34"/>
      <c r="C7" s="12"/>
      <c r="D7" s="12"/>
      <c r="E7" s="7"/>
      <c r="F7" s="7"/>
      <c r="G7" s="7"/>
      <c r="H7" s="94"/>
    </row>
    <row r="8" spans="1:9" ht="47.25" customHeight="1" x14ac:dyDescent="0.2">
      <c r="A8" s="34"/>
      <c r="B8" s="167" t="s">
        <v>8</v>
      </c>
      <c r="C8" s="167"/>
      <c r="D8" s="169" t="s">
        <v>81</v>
      </c>
      <c r="E8" s="169"/>
      <c r="G8" s="89"/>
      <c r="H8" s="95"/>
    </row>
    <row r="9" spans="1:9" ht="15.75" x14ac:dyDescent="0.2">
      <c r="A9" s="34"/>
      <c r="B9" s="168" t="s">
        <v>9</v>
      </c>
      <c r="C9" s="168"/>
      <c r="D9" s="37" t="s">
        <v>76</v>
      </c>
      <c r="G9" s="8"/>
      <c r="H9" s="96"/>
    </row>
    <row r="10" spans="1:9" ht="15.75" x14ac:dyDescent="0.2">
      <c r="A10" s="34"/>
      <c r="B10" s="101" t="s">
        <v>7</v>
      </c>
      <c r="D10" s="8" t="s">
        <v>82</v>
      </c>
      <c r="G10" s="8"/>
      <c r="H10" s="96"/>
    </row>
    <row r="11" spans="1:9" ht="47.25" x14ac:dyDescent="0.2">
      <c r="A11" s="34"/>
      <c r="B11" s="101" t="s">
        <v>15</v>
      </c>
      <c r="D11" s="138" t="s">
        <v>83</v>
      </c>
      <c r="G11" s="8"/>
      <c r="H11" s="96"/>
    </row>
    <row r="12" spans="1:9" ht="15.75" x14ac:dyDescent="0.25">
      <c r="A12" s="115"/>
      <c r="B12" s="115"/>
      <c r="C12" s="115"/>
      <c r="D12" s="116"/>
      <c r="E12" s="116"/>
      <c r="F12" s="116"/>
      <c r="G12" s="116"/>
      <c r="H12" s="117"/>
    </row>
    <row r="13" spans="1:9" ht="25.5" x14ac:dyDescent="0.2">
      <c r="A13" s="60" t="s">
        <v>25</v>
      </c>
      <c r="B13" s="60" t="s">
        <v>31</v>
      </c>
      <c r="C13" s="60" t="s">
        <v>27</v>
      </c>
      <c r="D13" s="61" t="s">
        <v>4</v>
      </c>
      <c r="E13" s="60" t="s">
        <v>28</v>
      </c>
      <c r="F13" s="60" t="s">
        <v>0</v>
      </c>
      <c r="G13" s="62" t="s">
        <v>30</v>
      </c>
      <c r="H13" s="62" t="s">
        <v>23</v>
      </c>
      <c r="I13" s="118" t="s">
        <v>29</v>
      </c>
    </row>
    <row r="14" spans="1:9" ht="15.75" x14ac:dyDescent="0.25">
      <c r="A14" s="34"/>
      <c r="B14" s="34"/>
      <c r="D14" s="124" t="s">
        <v>13</v>
      </c>
      <c r="H14" s="91"/>
      <c r="I14" s="119"/>
    </row>
    <row r="15" spans="1:9" x14ac:dyDescent="0.2">
      <c r="A15" s="34">
        <v>1</v>
      </c>
      <c r="B15" s="34" t="s">
        <v>26</v>
      </c>
      <c r="C15" s="132" t="s">
        <v>84</v>
      </c>
      <c r="D15" s="133" t="s">
        <v>85</v>
      </c>
      <c r="E15" s="134">
        <v>80</v>
      </c>
      <c r="F15" s="135" t="s">
        <v>32</v>
      </c>
      <c r="G15" s="136"/>
      <c r="H15" s="91">
        <f>SUM(E15*G15)</f>
        <v>0</v>
      </c>
      <c r="I15" s="119" t="s">
        <v>38</v>
      </c>
    </row>
    <row r="16" spans="1:9" x14ac:dyDescent="0.2">
      <c r="A16" s="34"/>
      <c r="B16" s="99" t="s">
        <v>39</v>
      </c>
      <c r="C16" s="120"/>
      <c r="D16" s="123" t="s">
        <v>85</v>
      </c>
      <c r="E16" s="121"/>
      <c r="F16" s="131"/>
      <c r="G16" s="122"/>
      <c r="H16" s="91"/>
      <c r="I16" s="119"/>
    </row>
    <row r="17" spans="1:9" x14ac:dyDescent="0.2">
      <c r="A17" s="34"/>
      <c r="B17" s="99" t="s">
        <v>40</v>
      </c>
      <c r="C17" s="120"/>
      <c r="D17" s="123" t="s">
        <v>51</v>
      </c>
      <c r="E17" s="121"/>
      <c r="F17" s="131"/>
      <c r="G17" s="122"/>
      <c r="H17" s="91"/>
      <c r="I17" s="119"/>
    </row>
    <row r="18" spans="1:9" x14ac:dyDescent="0.2">
      <c r="A18" s="34"/>
      <c r="B18" s="99" t="s">
        <v>40</v>
      </c>
      <c r="C18" s="120"/>
      <c r="D18" s="123"/>
      <c r="E18" s="121">
        <v>80</v>
      </c>
      <c r="F18" s="131"/>
      <c r="G18" s="122"/>
      <c r="H18" s="91"/>
      <c r="I18" s="119"/>
    </row>
    <row r="19" spans="1:9" x14ac:dyDescent="0.2">
      <c r="A19" s="34">
        <v>2</v>
      </c>
      <c r="B19" s="34" t="s">
        <v>26</v>
      </c>
      <c r="C19" s="132" t="s">
        <v>69</v>
      </c>
      <c r="D19" s="133" t="s">
        <v>86</v>
      </c>
      <c r="E19" s="134">
        <v>75</v>
      </c>
      <c r="F19" s="135" t="s">
        <v>32</v>
      </c>
      <c r="G19" s="136"/>
      <c r="H19" s="91">
        <f>SUM(E19*G19)</f>
        <v>0</v>
      </c>
      <c r="I19" s="119" t="s">
        <v>38</v>
      </c>
    </row>
    <row r="20" spans="1:9" x14ac:dyDescent="0.2">
      <c r="A20" s="34"/>
      <c r="B20" s="99" t="s">
        <v>39</v>
      </c>
      <c r="C20" s="120"/>
      <c r="D20" s="123" t="s">
        <v>86</v>
      </c>
      <c r="E20" s="121"/>
      <c r="F20" s="131"/>
      <c r="G20" s="122"/>
      <c r="H20" s="91"/>
      <c r="I20" s="119"/>
    </row>
    <row r="21" spans="1:9" x14ac:dyDescent="0.2">
      <c r="A21" s="34"/>
      <c r="B21" s="99" t="s">
        <v>40</v>
      </c>
      <c r="C21" s="120"/>
      <c r="D21" s="123" t="s">
        <v>51</v>
      </c>
      <c r="E21" s="121"/>
      <c r="F21" s="131"/>
      <c r="G21" s="122"/>
      <c r="H21" s="91"/>
      <c r="I21" s="119"/>
    </row>
    <row r="22" spans="1:9" x14ac:dyDescent="0.2">
      <c r="A22" s="34"/>
      <c r="B22" s="99" t="s">
        <v>40</v>
      </c>
      <c r="C22" s="120"/>
      <c r="D22" s="123"/>
      <c r="E22" s="121">
        <v>75</v>
      </c>
      <c r="F22" s="131"/>
      <c r="G22" s="122"/>
      <c r="H22" s="91"/>
      <c r="I22" s="119"/>
    </row>
    <row r="23" spans="1:9" x14ac:dyDescent="0.2">
      <c r="A23" s="34">
        <v>3</v>
      </c>
      <c r="B23" s="34" t="s">
        <v>26</v>
      </c>
      <c r="C23" s="132" t="s">
        <v>87</v>
      </c>
      <c r="D23" s="133" t="s">
        <v>88</v>
      </c>
      <c r="E23" s="134">
        <v>80</v>
      </c>
      <c r="F23" s="135" t="s">
        <v>32</v>
      </c>
      <c r="G23" s="136"/>
      <c r="H23" s="91">
        <f>SUM(E23*G23)</f>
        <v>0</v>
      </c>
      <c r="I23" s="119" t="s">
        <v>38</v>
      </c>
    </row>
    <row r="24" spans="1:9" x14ac:dyDescent="0.2">
      <c r="A24" s="34"/>
      <c r="B24" s="99" t="s">
        <v>39</v>
      </c>
      <c r="C24" s="120"/>
      <c r="D24" s="123" t="s">
        <v>88</v>
      </c>
      <c r="E24" s="121"/>
      <c r="F24" s="131"/>
      <c r="G24" s="122"/>
      <c r="H24" s="91"/>
      <c r="I24" s="119"/>
    </row>
    <row r="25" spans="1:9" x14ac:dyDescent="0.2">
      <c r="A25" s="34"/>
      <c r="B25" s="99" t="s">
        <v>40</v>
      </c>
      <c r="C25" s="120"/>
      <c r="D25" s="123" t="s">
        <v>51</v>
      </c>
      <c r="E25" s="121"/>
      <c r="F25" s="131"/>
      <c r="G25" s="122"/>
      <c r="H25" s="91"/>
      <c r="I25" s="119"/>
    </row>
    <row r="26" spans="1:9" x14ac:dyDescent="0.2">
      <c r="A26" s="34"/>
      <c r="B26" s="99" t="s">
        <v>40</v>
      </c>
      <c r="C26" s="120"/>
      <c r="D26" s="123"/>
      <c r="E26" s="121">
        <v>80</v>
      </c>
      <c r="F26" s="131"/>
      <c r="G26" s="122"/>
      <c r="H26" s="91"/>
      <c r="I26" s="119"/>
    </row>
    <row r="27" spans="1:9" x14ac:dyDescent="0.2">
      <c r="A27" s="34"/>
      <c r="B27" s="34"/>
      <c r="C27" s="15"/>
      <c r="D27" s="21"/>
      <c r="E27" s="16"/>
      <c r="F27" s="14"/>
      <c r="G27" s="130" t="s">
        <v>37</v>
      </c>
      <c r="H27" s="97">
        <f>SUM(H15:H26)</f>
        <v>0</v>
      </c>
      <c r="I27" s="119"/>
    </row>
    <row r="28" spans="1:9" ht="15.75" x14ac:dyDescent="0.25">
      <c r="A28" s="34"/>
      <c r="B28" s="99"/>
      <c r="D28" s="124" t="s">
        <v>35</v>
      </c>
      <c r="H28" s="91"/>
      <c r="I28" s="119"/>
    </row>
    <row r="29" spans="1:9" x14ac:dyDescent="0.2">
      <c r="A29" s="34">
        <v>4</v>
      </c>
      <c r="B29" s="34" t="s">
        <v>26</v>
      </c>
      <c r="C29" s="132" t="s">
        <v>92</v>
      </c>
      <c r="D29" s="133" t="s">
        <v>93</v>
      </c>
      <c r="E29" s="134">
        <v>6</v>
      </c>
      <c r="F29" s="135" t="s">
        <v>52</v>
      </c>
      <c r="G29" s="136"/>
      <c r="H29" s="91">
        <f>SUM(E29*G29)</f>
        <v>0</v>
      </c>
      <c r="I29" s="119" t="s">
        <v>38</v>
      </c>
    </row>
    <row r="30" spans="1:9" x14ac:dyDescent="0.2">
      <c r="A30" s="34"/>
      <c r="B30" s="99" t="s">
        <v>39</v>
      </c>
      <c r="C30" s="120"/>
      <c r="D30" s="123" t="s">
        <v>93</v>
      </c>
      <c r="E30" s="121"/>
      <c r="F30" s="14"/>
      <c r="G30" s="122"/>
      <c r="H30" s="91"/>
      <c r="I30" s="119"/>
    </row>
    <row r="31" spans="1:9" x14ac:dyDescent="0.2">
      <c r="A31" s="34"/>
      <c r="B31" s="99" t="s">
        <v>40</v>
      </c>
      <c r="C31" s="120"/>
      <c r="D31" s="123" t="s">
        <v>119</v>
      </c>
      <c r="E31" s="121"/>
      <c r="F31" s="14"/>
      <c r="G31" s="122"/>
      <c r="H31" s="91"/>
      <c r="I31" s="119"/>
    </row>
    <row r="32" spans="1:9" x14ac:dyDescent="0.2">
      <c r="A32" s="34"/>
      <c r="B32" s="99" t="s">
        <v>40</v>
      </c>
      <c r="C32" s="120"/>
      <c r="D32" s="123"/>
      <c r="E32" s="121">
        <v>6</v>
      </c>
      <c r="F32" s="14"/>
      <c r="G32" s="122"/>
      <c r="H32" s="91"/>
      <c r="I32" s="119"/>
    </row>
    <row r="33" spans="1:9" x14ac:dyDescent="0.2">
      <c r="A33" s="34">
        <v>5</v>
      </c>
      <c r="B33" s="34" t="s">
        <v>26</v>
      </c>
      <c r="C33" s="132" t="s">
        <v>94</v>
      </c>
      <c r="D33" s="133" t="s">
        <v>95</v>
      </c>
      <c r="E33" s="134">
        <v>70</v>
      </c>
      <c r="F33" s="135" t="s">
        <v>32</v>
      </c>
      <c r="G33" s="136"/>
      <c r="H33" s="91">
        <f>SUM(E33*G33)</f>
        <v>0</v>
      </c>
      <c r="I33" s="119" t="s">
        <v>38</v>
      </c>
    </row>
    <row r="34" spans="1:9" x14ac:dyDescent="0.2">
      <c r="A34" s="34"/>
      <c r="B34" s="99" t="s">
        <v>39</v>
      </c>
      <c r="C34" s="120"/>
      <c r="D34" s="123" t="s">
        <v>95</v>
      </c>
      <c r="E34" s="121"/>
      <c r="F34" s="14"/>
      <c r="G34" s="122"/>
      <c r="H34" s="91"/>
      <c r="I34" s="119"/>
    </row>
    <row r="35" spans="1:9" x14ac:dyDescent="0.2">
      <c r="A35" s="34"/>
      <c r="B35" s="99" t="s">
        <v>40</v>
      </c>
      <c r="C35" s="120"/>
      <c r="D35" s="123" t="s">
        <v>51</v>
      </c>
      <c r="E35" s="121"/>
      <c r="F35" s="14"/>
      <c r="G35" s="122"/>
      <c r="H35" s="91"/>
      <c r="I35" s="119"/>
    </row>
    <row r="36" spans="1:9" x14ac:dyDescent="0.2">
      <c r="A36" s="34"/>
      <c r="B36" s="99" t="s">
        <v>40</v>
      </c>
      <c r="C36" s="120"/>
      <c r="D36" s="123"/>
      <c r="E36" s="121">
        <v>70</v>
      </c>
      <c r="F36" s="14"/>
      <c r="G36" s="122"/>
      <c r="H36" s="91"/>
      <c r="I36" s="119"/>
    </row>
    <row r="37" spans="1:9" x14ac:dyDescent="0.2">
      <c r="A37" s="34">
        <v>6</v>
      </c>
      <c r="B37" s="34" t="s">
        <v>26</v>
      </c>
      <c r="C37" s="132" t="s">
        <v>96</v>
      </c>
      <c r="D37" s="133" t="s">
        <v>97</v>
      </c>
      <c r="E37" s="134">
        <v>6</v>
      </c>
      <c r="F37" s="135" t="s">
        <v>52</v>
      </c>
      <c r="G37" s="136"/>
      <c r="H37" s="91">
        <f>SUM(E37*G37)</f>
        <v>0</v>
      </c>
      <c r="I37" s="119" t="s">
        <v>38</v>
      </c>
    </row>
    <row r="38" spans="1:9" x14ac:dyDescent="0.2">
      <c r="A38" s="34"/>
      <c r="B38" s="99" t="s">
        <v>39</v>
      </c>
      <c r="C38" s="120"/>
      <c r="D38" s="123" t="s">
        <v>97</v>
      </c>
      <c r="E38" s="121"/>
      <c r="F38" s="14"/>
      <c r="G38" s="122"/>
      <c r="H38" s="91"/>
      <c r="I38" s="119"/>
    </row>
    <row r="39" spans="1:9" x14ac:dyDescent="0.2">
      <c r="A39" s="34"/>
      <c r="B39" s="99" t="s">
        <v>40</v>
      </c>
      <c r="C39" s="120"/>
      <c r="D39" s="123" t="s">
        <v>120</v>
      </c>
      <c r="E39" s="121"/>
      <c r="F39" s="14"/>
      <c r="G39" s="122"/>
      <c r="H39" s="91"/>
      <c r="I39" s="119"/>
    </row>
    <row r="40" spans="1:9" x14ac:dyDescent="0.2">
      <c r="A40" s="34"/>
      <c r="B40" s="99" t="s">
        <v>40</v>
      </c>
      <c r="C40" s="120"/>
      <c r="D40" s="123"/>
      <c r="E40" s="121">
        <v>6</v>
      </c>
      <c r="F40" s="14"/>
      <c r="G40" s="122"/>
      <c r="H40" s="91"/>
      <c r="I40" s="119"/>
    </row>
    <row r="41" spans="1:9" x14ac:dyDescent="0.2">
      <c r="A41" s="34"/>
      <c r="B41" s="34"/>
      <c r="C41" s="120"/>
      <c r="D41" s="123"/>
      <c r="E41" s="121"/>
      <c r="G41" s="130" t="s">
        <v>37</v>
      </c>
      <c r="H41" s="97">
        <f>SUM(H29:H40)</f>
        <v>0</v>
      </c>
      <c r="I41" s="119"/>
    </row>
    <row r="42" spans="1:9" ht="15.75" x14ac:dyDescent="0.25">
      <c r="A42" s="34"/>
      <c r="B42" s="34"/>
      <c r="D42" s="124" t="s">
        <v>98</v>
      </c>
      <c r="H42" s="91"/>
      <c r="I42" s="119"/>
    </row>
    <row r="43" spans="1:9" x14ac:dyDescent="0.2">
      <c r="A43" s="34">
        <v>7</v>
      </c>
      <c r="B43" s="34" t="s">
        <v>26</v>
      </c>
      <c r="C43" s="132" t="s">
        <v>99</v>
      </c>
      <c r="D43" s="133" t="s">
        <v>100</v>
      </c>
      <c r="E43" s="134">
        <v>3</v>
      </c>
      <c r="F43" s="135" t="s">
        <v>52</v>
      </c>
      <c r="G43" s="136"/>
      <c r="H43" s="91">
        <f>SUM(E43*G43)</f>
        <v>0</v>
      </c>
      <c r="I43" s="119" t="s">
        <v>38</v>
      </c>
    </row>
    <row r="44" spans="1:9" x14ac:dyDescent="0.2">
      <c r="A44" s="34"/>
      <c r="B44" s="99" t="s">
        <v>39</v>
      </c>
      <c r="C44" s="120"/>
      <c r="D44" s="123" t="s">
        <v>100</v>
      </c>
      <c r="E44" s="121"/>
      <c r="F44" s="14"/>
      <c r="G44" s="122"/>
      <c r="H44" s="91"/>
      <c r="I44" s="119"/>
    </row>
    <row r="45" spans="1:9" x14ac:dyDescent="0.2">
      <c r="A45" s="34"/>
      <c r="B45" s="99" t="s">
        <v>40</v>
      </c>
      <c r="C45" s="120"/>
      <c r="D45" s="123" t="s">
        <v>121</v>
      </c>
      <c r="E45" s="121"/>
      <c r="F45" s="14"/>
      <c r="G45" s="122"/>
      <c r="H45" s="91"/>
      <c r="I45" s="119"/>
    </row>
    <row r="46" spans="1:9" x14ac:dyDescent="0.2">
      <c r="A46" s="34"/>
      <c r="B46" s="99" t="s">
        <v>40</v>
      </c>
      <c r="C46" s="120"/>
      <c r="D46" s="123"/>
      <c r="E46" s="121">
        <v>3</v>
      </c>
      <c r="F46" s="14"/>
      <c r="G46" s="122"/>
      <c r="H46" s="91"/>
      <c r="I46" s="119"/>
    </row>
    <row r="47" spans="1:9" x14ac:dyDescent="0.2">
      <c r="A47" s="34"/>
      <c r="B47" s="17"/>
      <c r="C47" s="15"/>
      <c r="D47" s="21"/>
      <c r="E47" s="16"/>
      <c r="F47" s="14"/>
      <c r="G47" s="130" t="s">
        <v>37</v>
      </c>
      <c r="H47" s="97">
        <f>SUM(H43:H46)</f>
        <v>0</v>
      </c>
      <c r="I47" s="119"/>
    </row>
    <row r="48" spans="1:9" ht="15.75" x14ac:dyDescent="0.25">
      <c r="A48" s="34"/>
      <c r="B48" s="99"/>
      <c r="D48" s="124" t="s">
        <v>45</v>
      </c>
      <c r="H48" s="91"/>
      <c r="I48" s="119"/>
    </row>
    <row r="49" spans="1:9" x14ac:dyDescent="0.2">
      <c r="A49" s="34">
        <v>8</v>
      </c>
      <c r="B49" s="34" t="s">
        <v>26</v>
      </c>
      <c r="C49" s="132" t="s">
        <v>89</v>
      </c>
      <c r="D49" s="133" t="s">
        <v>90</v>
      </c>
      <c r="E49" s="134">
        <v>1</v>
      </c>
      <c r="F49" s="135" t="s">
        <v>52</v>
      </c>
      <c r="G49" s="136"/>
      <c r="H49" s="91">
        <f>SUM(E49*G49)</f>
        <v>0</v>
      </c>
      <c r="I49" s="119" t="s">
        <v>38</v>
      </c>
    </row>
    <row r="50" spans="1:9" x14ac:dyDescent="0.2">
      <c r="A50" s="34"/>
      <c r="B50" s="99" t="s">
        <v>39</v>
      </c>
      <c r="C50" s="120"/>
      <c r="D50" s="123" t="s">
        <v>90</v>
      </c>
      <c r="E50" s="121"/>
      <c r="F50" s="14"/>
      <c r="G50" s="122"/>
      <c r="H50" s="91"/>
      <c r="I50" s="119"/>
    </row>
    <row r="51" spans="1:9" x14ac:dyDescent="0.2">
      <c r="A51" s="34"/>
      <c r="B51" s="99" t="s">
        <v>40</v>
      </c>
      <c r="C51" s="120"/>
      <c r="D51" s="123" t="s">
        <v>51</v>
      </c>
      <c r="E51" s="121"/>
      <c r="F51" s="14"/>
      <c r="G51" s="122"/>
      <c r="H51" s="91"/>
      <c r="I51" s="119"/>
    </row>
    <row r="52" spans="1:9" x14ac:dyDescent="0.2">
      <c r="A52" s="34"/>
      <c r="B52" s="99" t="s">
        <v>40</v>
      </c>
      <c r="C52" s="120"/>
      <c r="D52" s="123"/>
      <c r="E52" s="121">
        <v>1</v>
      </c>
      <c r="F52" s="14"/>
      <c r="G52" s="122"/>
      <c r="H52" s="91"/>
      <c r="I52" s="119"/>
    </row>
    <row r="53" spans="1:9" x14ac:dyDescent="0.2">
      <c r="A53" s="34">
        <v>9</v>
      </c>
      <c r="B53" s="17" t="s">
        <v>26</v>
      </c>
      <c r="C53" s="132" t="s">
        <v>89</v>
      </c>
      <c r="D53" s="133" t="s">
        <v>91</v>
      </c>
      <c r="E53" s="134">
        <v>1</v>
      </c>
      <c r="F53" s="135" t="s">
        <v>52</v>
      </c>
      <c r="G53" s="136"/>
      <c r="H53" s="91">
        <f>SUM(E53*G53)</f>
        <v>0</v>
      </c>
      <c r="I53" s="119" t="s">
        <v>38</v>
      </c>
    </row>
    <row r="54" spans="1:9" x14ac:dyDescent="0.2">
      <c r="A54" s="34"/>
      <c r="B54" s="99" t="s">
        <v>39</v>
      </c>
      <c r="C54" s="120"/>
      <c r="D54" s="123" t="s">
        <v>91</v>
      </c>
      <c r="E54" s="121"/>
      <c r="F54" s="14"/>
      <c r="G54" s="122"/>
      <c r="H54" s="91"/>
      <c r="I54" s="119"/>
    </row>
    <row r="55" spans="1:9" x14ac:dyDescent="0.2">
      <c r="A55" s="34"/>
      <c r="B55" s="99" t="s">
        <v>40</v>
      </c>
      <c r="C55" s="120"/>
      <c r="D55" s="123" t="s">
        <v>51</v>
      </c>
      <c r="E55" s="121"/>
      <c r="F55" s="14"/>
      <c r="G55" s="122"/>
      <c r="H55" s="91"/>
      <c r="I55" s="119"/>
    </row>
    <row r="56" spans="1:9" x14ac:dyDescent="0.2">
      <c r="A56" s="34"/>
      <c r="B56" s="99" t="s">
        <v>40</v>
      </c>
      <c r="C56" s="120"/>
      <c r="D56" s="123"/>
      <c r="E56" s="121">
        <v>1</v>
      </c>
      <c r="F56" s="14"/>
      <c r="G56" s="122"/>
      <c r="H56" s="91"/>
      <c r="I56" s="119"/>
    </row>
    <row r="57" spans="1:9" x14ac:dyDescent="0.2">
      <c r="A57" s="34"/>
      <c r="B57" s="99"/>
      <c r="C57" s="120"/>
      <c r="D57" s="123"/>
      <c r="E57" s="121"/>
      <c r="F57" s="14"/>
      <c r="G57" s="130" t="s">
        <v>37</v>
      </c>
      <c r="H57" s="97">
        <f>SUM(H49:H56)</f>
        <v>0</v>
      </c>
      <c r="I57" s="119"/>
    </row>
    <row r="58" spans="1:9" ht="15.75" x14ac:dyDescent="0.25">
      <c r="A58" s="34"/>
      <c r="B58" s="99"/>
      <c r="D58" s="124" t="s">
        <v>42</v>
      </c>
      <c r="H58" s="91"/>
      <c r="I58" s="119"/>
    </row>
    <row r="59" spans="1:9" x14ac:dyDescent="0.2">
      <c r="A59" s="34">
        <v>10</v>
      </c>
      <c r="B59" s="34" t="s">
        <v>26</v>
      </c>
      <c r="C59" s="132" t="s">
        <v>55</v>
      </c>
      <c r="D59" s="133" t="s">
        <v>56</v>
      </c>
      <c r="E59" s="134">
        <v>7.875</v>
      </c>
      <c r="F59" s="135" t="s">
        <v>54</v>
      </c>
      <c r="G59" s="136"/>
      <c r="H59" s="91">
        <f>SUM(E59*G59)</f>
        <v>0</v>
      </c>
      <c r="I59" s="119" t="s">
        <v>38</v>
      </c>
    </row>
    <row r="60" spans="1:9" x14ac:dyDescent="0.2">
      <c r="A60" s="34"/>
      <c r="B60" s="99" t="s">
        <v>39</v>
      </c>
      <c r="C60" s="120"/>
      <c r="D60" s="123" t="s">
        <v>56</v>
      </c>
      <c r="E60" s="121"/>
      <c r="F60" s="14"/>
      <c r="G60" s="122"/>
      <c r="H60" s="91"/>
      <c r="I60" s="119"/>
    </row>
    <row r="61" spans="1:9" x14ac:dyDescent="0.2">
      <c r="A61" s="34"/>
      <c r="B61" s="99" t="s">
        <v>40</v>
      </c>
      <c r="C61" s="120"/>
      <c r="D61" s="123" t="s">
        <v>122</v>
      </c>
      <c r="E61" s="121"/>
      <c r="F61" s="14"/>
      <c r="G61" s="122"/>
      <c r="H61" s="91"/>
      <c r="I61" s="119"/>
    </row>
    <row r="62" spans="1:9" x14ac:dyDescent="0.2">
      <c r="A62" s="34"/>
      <c r="B62" s="99" t="s">
        <v>40</v>
      </c>
      <c r="C62" s="120"/>
      <c r="D62" s="123"/>
      <c r="E62" s="121">
        <v>7.875</v>
      </c>
      <c r="F62" s="14"/>
      <c r="G62" s="122"/>
      <c r="H62" s="91"/>
      <c r="I62" s="119"/>
    </row>
    <row r="63" spans="1:9" x14ac:dyDescent="0.2">
      <c r="A63" s="34"/>
      <c r="B63" s="17"/>
      <c r="C63" s="15"/>
      <c r="D63" s="21"/>
      <c r="E63" s="16"/>
      <c r="F63" s="14"/>
      <c r="G63" s="130" t="s">
        <v>37</v>
      </c>
      <c r="H63" s="97">
        <f>SUM(H59:H62)</f>
        <v>0</v>
      </c>
      <c r="I63" s="119"/>
    </row>
    <row r="64" spans="1:9" ht="15.75" x14ac:dyDescent="0.25">
      <c r="A64" s="34"/>
      <c r="B64" s="99"/>
      <c r="D64" s="124" t="s">
        <v>14</v>
      </c>
      <c r="H64" s="91"/>
      <c r="I64" s="119"/>
    </row>
    <row r="65" spans="1:9" x14ac:dyDescent="0.2">
      <c r="A65" s="34">
        <v>11</v>
      </c>
      <c r="B65" s="34" t="s">
        <v>32</v>
      </c>
      <c r="C65" s="132" t="s">
        <v>101</v>
      </c>
      <c r="D65" s="133" t="s">
        <v>102</v>
      </c>
      <c r="E65" s="134">
        <v>6</v>
      </c>
      <c r="F65" s="135" t="s">
        <v>57</v>
      </c>
      <c r="G65" s="136"/>
      <c r="H65" s="91">
        <f>SUM(E65*G65)</f>
        <v>0</v>
      </c>
      <c r="I65" s="119" t="s">
        <v>38</v>
      </c>
    </row>
    <row r="66" spans="1:9" x14ac:dyDescent="0.2">
      <c r="A66" s="34"/>
      <c r="B66" s="99" t="s">
        <v>39</v>
      </c>
      <c r="C66" s="120"/>
      <c r="D66" s="123" t="s">
        <v>102</v>
      </c>
      <c r="E66" s="121"/>
      <c r="F66" s="14"/>
      <c r="G66" s="122"/>
      <c r="H66" s="91"/>
      <c r="I66" s="119"/>
    </row>
    <row r="67" spans="1:9" x14ac:dyDescent="0.2">
      <c r="A67" s="34"/>
      <c r="B67" s="99" t="s">
        <v>40</v>
      </c>
      <c r="C67" s="120"/>
      <c r="D67" s="123" t="s">
        <v>51</v>
      </c>
      <c r="E67" s="121"/>
      <c r="F67" s="14"/>
      <c r="G67" s="122"/>
      <c r="H67" s="91"/>
      <c r="I67" s="119"/>
    </row>
    <row r="68" spans="1:9" x14ac:dyDescent="0.2">
      <c r="A68" s="34"/>
      <c r="B68" s="99" t="s">
        <v>40</v>
      </c>
      <c r="C68" s="120"/>
      <c r="D68" s="123"/>
      <c r="E68" s="121">
        <v>6</v>
      </c>
      <c r="F68" s="14"/>
      <c r="G68" s="122"/>
      <c r="H68" s="91"/>
      <c r="I68" s="119"/>
    </row>
    <row r="69" spans="1:9" x14ac:dyDescent="0.2">
      <c r="A69" s="34">
        <v>12</v>
      </c>
      <c r="B69" s="34" t="s">
        <v>32</v>
      </c>
      <c r="C69" s="132" t="s">
        <v>103</v>
      </c>
      <c r="D69" s="133" t="s">
        <v>104</v>
      </c>
      <c r="E69" s="134">
        <v>6</v>
      </c>
      <c r="F69" s="135" t="s">
        <v>53</v>
      </c>
      <c r="G69" s="136"/>
      <c r="H69" s="91">
        <f>SUM(E69*G69)</f>
        <v>0</v>
      </c>
      <c r="I69" s="119" t="s">
        <v>38</v>
      </c>
    </row>
    <row r="70" spans="1:9" x14ac:dyDescent="0.2">
      <c r="A70" s="34"/>
      <c r="B70" s="99" t="s">
        <v>39</v>
      </c>
      <c r="C70" s="120"/>
      <c r="D70" s="123" t="s">
        <v>104</v>
      </c>
      <c r="E70" s="121"/>
      <c r="F70" s="14"/>
      <c r="G70" s="122"/>
      <c r="H70" s="91"/>
      <c r="I70" s="119"/>
    </row>
    <row r="71" spans="1:9" x14ac:dyDescent="0.2">
      <c r="A71" s="34"/>
      <c r="B71" s="99" t="s">
        <v>40</v>
      </c>
      <c r="C71" s="120"/>
      <c r="D71" s="123" t="s">
        <v>51</v>
      </c>
      <c r="E71" s="121"/>
      <c r="F71" s="14"/>
      <c r="G71" s="122"/>
      <c r="H71" s="91"/>
      <c r="I71" s="119"/>
    </row>
    <row r="72" spans="1:9" x14ac:dyDescent="0.2">
      <c r="A72" s="34"/>
      <c r="B72" s="99" t="s">
        <v>40</v>
      </c>
      <c r="C72" s="120"/>
      <c r="D72" s="123"/>
      <c r="E72" s="121">
        <v>6</v>
      </c>
      <c r="F72" s="14"/>
      <c r="G72" s="122"/>
      <c r="H72" s="91"/>
      <c r="I72" s="119"/>
    </row>
    <row r="73" spans="1:9" x14ac:dyDescent="0.2">
      <c r="A73" s="34">
        <v>13</v>
      </c>
      <c r="B73" s="34" t="s">
        <v>32</v>
      </c>
      <c r="C73" s="132" t="s">
        <v>105</v>
      </c>
      <c r="D73" s="133" t="s">
        <v>106</v>
      </c>
      <c r="E73" s="134">
        <v>4</v>
      </c>
      <c r="F73" s="135" t="s">
        <v>57</v>
      </c>
      <c r="G73" s="136"/>
      <c r="H73" s="91">
        <f>SUM(E73*G73)</f>
        <v>0</v>
      </c>
      <c r="I73" s="119" t="s">
        <v>38</v>
      </c>
    </row>
    <row r="74" spans="1:9" x14ac:dyDescent="0.2">
      <c r="A74" s="34"/>
      <c r="B74" s="99" t="s">
        <v>39</v>
      </c>
      <c r="C74" s="120"/>
      <c r="D74" s="123" t="s">
        <v>106</v>
      </c>
      <c r="E74" s="121"/>
      <c r="F74" s="14"/>
      <c r="G74" s="122"/>
      <c r="H74" s="91"/>
      <c r="I74" s="119"/>
    </row>
    <row r="75" spans="1:9" x14ac:dyDescent="0.2">
      <c r="A75" s="34"/>
      <c r="B75" s="99" t="s">
        <v>40</v>
      </c>
      <c r="C75" s="120"/>
      <c r="D75" s="123"/>
      <c r="E75" s="121">
        <v>4</v>
      </c>
      <c r="F75" s="14"/>
      <c r="G75" s="122"/>
      <c r="H75" s="91"/>
      <c r="I75" s="119"/>
    </row>
    <row r="76" spans="1:9" x14ac:dyDescent="0.2">
      <c r="A76" s="34">
        <v>14</v>
      </c>
      <c r="B76" s="34" t="s">
        <v>32</v>
      </c>
      <c r="C76" s="132" t="s">
        <v>107</v>
      </c>
      <c r="D76" s="133" t="s">
        <v>108</v>
      </c>
      <c r="E76" s="134">
        <v>6</v>
      </c>
      <c r="F76" s="135" t="s">
        <v>57</v>
      </c>
      <c r="G76" s="136"/>
      <c r="H76" s="91">
        <f>SUM(E76*G76)</f>
        <v>0</v>
      </c>
      <c r="I76" s="119" t="s">
        <v>38</v>
      </c>
    </row>
    <row r="77" spans="1:9" x14ac:dyDescent="0.2">
      <c r="A77" s="34"/>
      <c r="B77" s="99" t="s">
        <v>39</v>
      </c>
      <c r="C77" s="120"/>
      <c r="D77" s="123" t="s">
        <v>108</v>
      </c>
      <c r="E77" s="121"/>
      <c r="F77" s="14"/>
      <c r="G77" s="122"/>
      <c r="H77" s="91"/>
      <c r="I77" s="119"/>
    </row>
    <row r="78" spans="1:9" x14ac:dyDescent="0.2">
      <c r="A78" s="34"/>
      <c r="B78" s="99" t="s">
        <v>40</v>
      </c>
      <c r="C78" s="120"/>
      <c r="D78" s="123" t="s">
        <v>51</v>
      </c>
      <c r="E78" s="121"/>
      <c r="F78" s="14"/>
      <c r="G78" s="122"/>
      <c r="H78" s="91"/>
      <c r="I78" s="119"/>
    </row>
    <row r="79" spans="1:9" x14ac:dyDescent="0.2">
      <c r="A79" s="34"/>
      <c r="B79" s="99" t="s">
        <v>40</v>
      </c>
      <c r="C79" s="120"/>
      <c r="D79" s="123"/>
      <c r="E79" s="121">
        <v>6</v>
      </c>
      <c r="F79" s="14"/>
      <c r="G79" s="122"/>
      <c r="H79" s="91"/>
      <c r="I79" s="119"/>
    </row>
    <row r="80" spans="1:9" x14ac:dyDescent="0.2">
      <c r="A80" s="34">
        <v>15</v>
      </c>
      <c r="B80" s="34" t="s">
        <v>32</v>
      </c>
      <c r="C80" s="132" t="s">
        <v>109</v>
      </c>
      <c r="D80" s="133" t="s">
        <v>110</v>
      </c>
      <c r="E80" s="134">
        <v>2</v>
      </c>
      <c r="F80" s="135" t="s">
        <v>57</v>
      </c>
      <c r="G80" s="136"/>
      <c r="H80" s="91">
        <f>SUM(E80*G80)</f>
        <v>0</v>
      </c>
      <c r="I80" s="119" t="s">
        <v>38</v>
      </c>
    </row>
    <row r="81" spans="1:9" x14ac:dyDescent="0.2">
      <c r="A81" s="34"/>
      <c r="B81" s="99" t="s">
        <v>39</v>
      </c>
      <c r="C81" s="120"/>
      <c r="D81" s="123" t="s">
        <v>110</v>
      </c>
      <c r="E81" s="121"/>
      <c r="F81" s="14"/>
      <c r="G81" s="122"/>
      <c r="H81" s="91"/>
      <c r="I81" s="119"/>
    </row>
    <row r="82" spans="1:9" x14ac:dyDescent="0.2">
      <c r="A82" s="34"/>
      <c r="B82" s="99" t="s">
        <v>40</v>
      </c>
      <c r="C82" s="120"/>
      <c r="D82" s="123" t="s">
        <v>51</v>
      </c>
      <c r="E82" s="121"/>
      <c r="F82" s="14"/>
      <c r="G82" s="122"/>
      <c r="H82" s="91"/>
      <c r="I82" s="119"/>
    </row>
    <row r="83" spans="1:9" x14ac:dyDescent="0.2">
      <c r="A83" s="34"/>
      <c r="B83" s="99" t="s">
        <v>40</v>
      </c>
      <c r="C83" s="120"/>
      <c r="D83" s="123"/>
      <c r="E83" s="121">
        <v>2</v>
      </c>
      <c r="F83" s="14"/>
      <c r="G83" s="122"/>
      <c r="H83" s="91"/>
      <c r="I83" s="119"/>
    </row>
    <row r="84" spans="1:9" x14ac:dyDescent="0.2">
      <c r="A84" s="34">
        <v>16</v>
      </c>
      <c r="B84" s="34" t="s">
        <v>32</v>
      </c>
      <c r="C84" s="132" t="s">
        <v>111</v>
      </c>
      <c r="D84" s="133" t="s">
        <v>112</v>
      </c>
      <c r="E84" s="134">
        <v>80</v>
      </c>
      <c r="F84" s="135" t="s">
        <v>58</v>
      </c>
      <c r="G84" s="136"/>
      <c r="H84" s="91">
        <f>SUM(E84*G84)</f>
        <v>0</v>
      </c>
      <c r="I84" s="119" t="s">
        <v>38</v>
      </c>
    </row>
    <row r="85" spans="1:9" x14ac:dyDescent="0.2">
      <c r="A85" s="34"/>
      <c r="B85" s="99" t="s">
        <v>39</v>
      </c>
      <c r="C85" s="120"/>
      <c r="D85" s="123" t="s">
        <v>112</v>
      </c>
      <c r="E85" s="121"/>
      <c r="F85" s="14"/>
      <c r="G85" s="122"/>
      <c r="H85" s="91"/>
      <c r="I85" s="119"/>
    </row>
    <row r="86" spans="1:9" x14ac:dyDescent="0.2">
      <c r="A86" s="34"/>
      <c r="B86" s="99" t="s">
        <v>40</v>
      </c>
      <c r="C86" s="120"/>
      <c r="D86" s="123" t="s">
        <v>51</v>
      </c>
      <c r="E86" s="121"/>
      <c r="F86" s="14"/>
      <c r="G86" s="122"/>
      <c r="H86" s="91"/>
      <c r="I86" s="119"/>
    </row>
    <row r="87" spans="1:9" x14ac:dyDescent="0.2">
      <c r="A87" s="34"/>
      <c r="B87" s="99" t="s">
        <v>40</v>
      </c>
      <c r="C87" s="120"/>
      <c r="D87" s="123"/>
      <c r="E87" s="121">
        <v>80</v>
      </c>
      <c r="F87" s="14"/>
      <c r="G87" s="122"/>
      <c r="H87" s="91"/>
      <c r="I87" s="119"/>
    </row>
    <row r="88" spans="1:9" x14ac:dyDescent="0.2">
      <c r="A88" s="34">
        <v>17</v>
      </c>
      <c r="B88" s="34" t="s">
        <v>32</v>
      </c>
      <c r="C88" s="132" t="s">
        <v>59</v>
      </c>
      <c r="D88" s="133" t="s">
        <v>60</v>
      </c>
      <c r="E88" s="134">
        <v>10</v>
      </c>
      <c r="F88" s="135" t="s">
        <v>61</v>
      </c>
      <c r="G88" s="136"/>
      <c r="H88" s="91">
        <f>SUM(E88*G88)</f>
        <v>0</v>
      </c>
      <c r="I88" s="119" t="s">
        <v>38</v>
      </c>
    </row>
    <row r="89" spans="1:9" x14ac:dyDescent="0.2">
      <c r="A89" s="34"/>
      <c r="B89" s="99" t="s">
        <v>39</v>
      </c>
      <c r="C89" s="120"/>
      <c r="D89" s="123" t="s">
        <v>60</v>
      </c>
      <c r="E89" s="121"/>
      <c r="F89" s="14"/>
      <c r="G89" s="122"/>
      <c r="H89" s="91"/>
      <c r="I89" s="119"/>
    </row>
    <row r="90" spans="1:9" x14ac:dyDescent="0.2">
      <c r="A90" s="34"/>
      <c r="B90" s="99" t="s">
        <v>40</v>
      </c>
      <c r="C90" s="120"/>
      <c r="D90" s="123"/>
      <c r="E90" s="121">
        <v>10</v>
      </c>
      <c r="F90" s="14"/>
      <c r="G90" s="122"/>
      <c r="H90" s="91"/>
      <c r="I90" s="119"/>
    </row>
    <row r="91" spans="1:9" x14ac:dyDescent="0.2">
      <c r="A91" s="34">
        <v>18</v>
      </c>
      <c r="B91" s="34" t="s">
        <v>32</v>
      </c>
      <c r="C91" s="132" t="s">
        <v>62</v>
      </c>
      <c r="D91" s="133" t="s">
        <v>63</v>
      </c>
      <c r="E91" s="134">
        <v>5</v>
      </c>
      <c r="F91" s="135" t="s">
        <v>61</v>
      </c>
      <c r="G91" s="136"/>
      <c r="H91" s="91">
        <f>SUM(E91*G91)</f>
        <v>0</v>
      </c>
      <c r="I91" s="119" t="s">
        <v>38</v>
      </c>
    </row>
    <row r="92" spans="1:9" x14ac:dyDescent="0.2">
      <c r="A92" s="34"/>
      <c r="B92" s="99" t="s">
        <v>39</v>
      </c>
      <c r="C92" s="120"/>
      <c r="D92" s="123" t="s">
        <v>63</v>
      </c>
      <c r="E92" s="121"/>
      <c r="F92" s="14"/>
      <c r="G92" s="122"/>
      <c r="H92" s="91"/>
      <c r="I92" s="119"/>
    </row>
    <row r="93" spans="1:9" x14ac:dyDescent="0.2">
      <c r="A93" s="34"/>
      <c r="B93" s="99" t="s">
        <v>40</v>
      </c>
      <c r="C93" s="120"/>
      <c r="D93" s="123"/>
      <c r="E93" s="121">
        <v>5</v>
      </c>
      <c r="F93" s="14"/>
      <c r="G93" s="122"/>
      <c r="H93" s="91"/>
      <c r="I93" s="119"/>
    </row>
    <row r="94" spans="1:9" x14ac:dyDescent="0.2">
      <c r="A94" s="34">
        <v>19</v>
      </c>
      <c r="B94" s="34" t="s">
        <v>32</v>
      </c>
      <c r="C94" s="132" t="s">
        <v>77</v>
      </c>
      <c r="D94" s="133" t="s">
        <v>78</v>
      </c>
      <c r="E94" s="134">
        <v>80</v>
      </c>
      <c r="F94" s="135" t="s">
        <v>58</v>
      </c>
      <c r="G94" s="136"/>
      <c r="H94" s="91">
        <f>SUM(E94*G94)</f>
        <v>0</v>
      </c>
      <c r="I94" s="119" t="s">
        <v>38</v>
      </c>
    </row>
    <row r="95" spans="1:9" x14ac:dyDescent="0.2">
      <c r="A95" s="34"/>
      <c r="B95" s="99" t="s">
        <v>39</v>
      </c>
      <c r="C95" s="120"/>
      <c r="D95" s="123" t="s">
        <v>78</v>
      </c>
      <c r="E95" s="121"/>
      <c r="F95" s="14"/>
      <c r="G95" s="122"/>
      <c r="H95" s="91"/>
      <c r="I95" s="119"/>
    </row>
    <row r="96" spans="1:9" x14ac:dyDescent="0.2">
      <c r="A96" s="34"/>
      <c r="B96" s="99" t="s">
        <v>40</v>
      </c>
      <c r="C96" s="120"/>
      <c r="D96" s="123" t="s">
        <v>51</v>
      </c>
      <c r="E96" s="121"/>
      <c r="F96" s="14"/>
      <c r="G96" s="122"/>
      <c r="H96" s="91"/>
      <c r="I96" s="119"/>
    </row>
    <row r="97" spans="1:9" x14ac:dyDescent="0.2">
      <c r="A97" s="34"/>
      <c r="B97" s="99" t="s">
        <v>40</v>
      </c>
      <c r="C97" s="120"/>
      <c r="D97" s="123"/>
      <c r="E97" s="121">
        <v>80</v>
      </c>
      <c r="F97" s="14"/>
      <c r="G97" s="122"/>
      <c r="H97" s="91"/>
      <c r="I97" s="119"/>
    </row>
    <row r="98" spans="1:9" x14ac:dyDescent="0.2">
      <c r="A98" s="34">
        <v>20</v>
      </c>
      <c r="B98" s="34" t="s">
        <v>32</v>
      </c>
      <c r="C98" s="132" t="s">
        <v>113</v>
      </c>
      <c r="D98" s="133" t="s">
        <v>114</v>
      </c>
      <c r="E98" s="134">
        <v>70</v>
      </c>
      <c r="F98" s="135" t="s">
        <v>58</v>
      </c>
      <c r="G98" s="136"/>
      <c r="H98" s="91">
        <f>SUM(E98*G98)</f>
        <v>0</v>
      </c>
      <c r="I98" s="119" t="s">
        <v>38</v>
      </c>
    </row>
    <row r="99" spans="1:9" x14ac:dyDescent="0.2">
      <c r="A99" s="34"/>
      <c r="B99" s="99" t="s">
        <v>39</v>
      </c>
      <c r="C99" s="120"/>
      <c r="D99" s="123" t="s">
        <v>114</v>
      </c>
      <c r="E99" s="121"/>
      <c r="F99" s="14"/>
      <c r="G99" s="122"/>
      <c r="H99" s="91"/>
      <c r="I99" s="119"/>
    </row>
    <row r="100" spans="1:9" x14ac:dyDescent="0.2">
      <c r="A100" s="34"/>
      <c r="B100" s="99" t="s">
        <v>40</v>
      </c>
      <c r="C100" s="120"/>
      <c r="D100" s="123" t="s">
        <v>51</v>
      </c>
      <c r="E100" s="121"/>
      <c r="F100" s="14"/>
      <c r="G100" s="122"/>
      <c r="H100" s="91"/>
      <c r="I100" s="119"/>
    </row>
    <row r="101" spans="1:9" x14ac:dyDescent="0.2">
      <c r="A101" s="34"/>
      <c r="B101" s="99" t="s">
        <v>40</v>
      </c>
      <c r="C101" s="120"/>
      <c r="D101" s="123"/>
      <c r="E101" s="121">
        <v>70</v>
      </c>
      <c r="F101" s="14"/>
      <c r="G101" s="122"/>
      <c r="H101" s="91"/>
      <c r="I101" s="119"/>
    </row>
    <row r="102" spans="1:9" x14ac:dyDescent="0.2">
      <c r="A102" s="34"/>
      <c r="B102" s="99"/>
      <c r="C102" s="120"/>
      <c r="D102" s="123"/>
      <c r="E102" s="121"/>
      <c r="F102" s="14"/>
      <c r="G102" s="130" t="s">
        <v>37</v>
      </c>
      <c r="H102" s="97">
        <f>SUM(H65:H101)</f>
        <v>0</v>
      </c>
      <c r="I102" s="119"/>
    </row>
    <row r="103" spans="1:9" ht="15.75" x14ac:dyDescent="0.25">
      <c r="A103" s="34"/>
      <c r="B103" s="99"/>
      <c r="D103" s="124" t="s">
        <v>36</v>
      </c>
      <c r="H103" s="91"/>
      <c r="I103" s="119"/>
    </row>
    <row r="104" spans="1:9" x14ac:dyDescent="0.2">
      <c r="A104" s="34">
        <v>21</v>
      </c>
      <c r="B104" s="34" t="s">
        <v>32</v>
      </c>
      <c r="C104" s="132" t="s">
        <v>74</v>
      </c>
      <c r="D104" s="133" t="s">
        <v>75</v>
      </c>
      <c r="E104" s="134">
        <v>75</v>
      </c>
      <c r="F104" s="135" t="s">
        <v>58</v>
      </c>
      <c r="G104" s="136"/>
      <c r="H104" s="91">
        <f>SUM(E104*G104)</f>
        <v>0</v>
      </c>
      <c r="I104" s="119" t="s">
        <v>38</v>
      </c>
    </row>
    <row r="105" spans="1:9" x14ac:dyDescent="0.2">
      <c r="A105" s="34"/>
      <c r="B105" s="99" t="s">
        <v>39</v>
      </c>
      <c r="C105" s="120"/>
      <c r="D105" s="123" t="s">
        <v>75</v>
      </c>
      <c r="E105" s="121"/>
      <c r="F105" s="14"/>
      <c r="G105" s="122"/>
      <c r="H105" s="91"/>
      <c r="I105" s="119"/>
    </row>
    <row r="106" spans="1:9" x14ac:dyDescent="0.2">
      <c r="A106" s="34"/>
      <c r="B106" s="99" t="s">
        <v>40</v>
      </c>
      <c r="C106" s="120"/>
      <c r="D106" s="123" t="s">
        <v>51</v>
      </c>
      <c r="E106" s="121"/>
      <c r="F106" s="14"/>
      <c r="G106" s="122"/>
      <c r="H106" s="91"/>
      <c r="I106" s="119"/>
    </row>
    <row r="107" spans="1:9" x14ac:dyDescent="0.2">
      <c r="A107" s="34"/>
      <c r="B107" s="99" t="s">
        <v>40</v>
      </c>
      <c r="C107" s="120"/>
      <c r="D107" s="123"/>
      <c r="E107" s="121">
        <v>75</v>
      </c>
      <c r="F107" s="14"/>
      <c r="G107" s="122"/>
      <c r="H107" s="91"/>
      <c r="I107" s="119"/>
    </row>
    <row r="108" spans="1:9" x14ac:dyDescent="0.2">
      <c r="A108" s="34">
        <v>22</v>
      </c>
      <c r="B108" s="34" t="s">
        <v>32</v>
      </c>
      <c r="C108" s="132" t="s">
        <v>64</v>
      </c>
      <c r="D108" s="133" t="s">
        <v>65</v>
      </c>
      <c r="E108" s="134">
        <v>70</v>
      </c>
      <c r="F108" s="135" t="s">
        <v>58</v>
      </c>
      <c r="G108" s="136"/>
      <c r="H108" s="91">
        <f>SUM(E108*G108)</f>
        <v>0</v>
      </c>
      <c r="I108" s="119" t="s">
        <v>38</v>
      </c>
    </row>
    <row r="109" spans="1:9" x14ac:dyDescent="0.2">
      <c r="A109" s="34"/>
      <c r="B109" s="99" t="s">
        <v>39</v>
      </c>
      <c r="C109" s="120"/>
      <c r="D109" s="123" t="s">
        <v>65</v>
      </c>
      <c r="E109" s="121"/>
      <c r="F109" s="14"/>
      <c r="G109" s="122"/>
      <c r="H109" s="91"/>
      <c r="I109" s="119"/>
    </row>
    <row r="110" spans="1:9" x14ac:dyDescent="0.2">
      <c r="A110" s="34"/>
      <c r="B110" s="99" t="s">
        <v>40</v>
      </c>
      <c r="C110" s="120"/>
      <c r="D110" s="123" t="s">
        <v>51</v>
      </c>
      <c r="E110" s="121"/>
      <c r="F110" s="14"/>
      <c r="G110" s="122"/>
      <c r="H110" s="91"/>
      <c r="I110" s="119"/>
    </row>
    <row r="111" spans="1:9" x14ac:dyDescent="0.2">
      <c r="A111" s="34"/>
      <c r="B111" s="99" t="s">
        <v>40</v>
      </c>
      <c r="C111" s="120"/>
      <c r="D111" s="123"/>
      <c r="E111" s="121">
        <v>70</v>
      </c>
      <c r="F111" s="14"/>
      <c r="G111" s="122"/>
      <c r="H111" s="91"/>
      <c r="I111" s="119"/>
    </row>
    <row r="112" spans="1:9" x14ac:dyDescent="0.2">
      <c r="A112" s="34">
        <v>23</v>
      </c>
      <c r="B112" s="34" t="s">
        <v>32</v>
      </c>
      <c r="C112" s="132" t="s">
        <v>70</v>
      </c>
      <c r="D112" s="133" t="s">
        <v>71</v>
      </c>
      <c r="E112" s="134">
        <v>75</v>
      </c>
      <c r="F112" s="135" t="s">
        <v>58</v>
      </c>
      <c r="G112" s="136"/>
      <c r="H112" s="91">
        <f>SUM(E112*G112)</f>
        <v>0</v>
      </c>
      <c r="I112" s="119" t="s">
        <v>38</v>
      </c>
    </row>
    <row r="113" spans="1:9" x14ac:dyDescent="0.2">
      <c r="A113" s="34"/>
      <c r="B113" s="99" t="s">
        <v>39</v>
      </c>
      <c r="C113" s="120"/>
      <c r="D113" s="123" t="s">
        <v>71</v>
      </c>
      <c r="E113" s="121"/>
      <c r="F113" s="14"/>
      <c r="G113" s="122"/>
      <c r="H113" s="91"/>
      <c r="I113" s="119"/>
    </row>
    <row r="114" spans="1:9" x14ac:dyDescent="0.2">
      <c r="A114" s="34"/>
      <c r="B114" s="99" t="s">
        <v>40</v>
      </c>
      <c r="C114" s="120"/>
      <c r="D114" s="123" t="s">
        <v>51</v>
      </c>
      <c r="E114" s="121"/>
      <c r="F114" s="14"/>
      <c r="G114" s="122"/>
      <c r="H114" s="91"/>
      <c r="I114" s="119"/>
    </row>
    <row r="115" spans="1:9" x14ac:dyDescent="0.2">
      <c r="A115" s="34"/>
      <c r="B115" s="99" t="s">
        <v>40</v>
      </c>
      <c r="C115" s="120"/>
      <c r="D115" s="123"/>
      <c r="E115" s="121">
        <v>75</v>
      </c>
      <c r="F115" s="14"/>
      <c r="G115" s="122"/>
      <c r="H115" s="91"/>
      <c r="I115" s="119"/>
    </row>
    <row r="116" spans="1:9" x14ac:dyDescent="0.2">
      <c r="A116" s="34">
        <v>24</v>
      </c>
      <c r="B116" s="34" t="s">
        <v>32</v>
      </c>
      <c r="C116" s="132" t="s">
        <v>115</v>
      </c>
      <c r="D116" s="133" t="s">
        <v>116</v>
      </c>
      <c r="E116" s="134">
        <v>7.875</v>
      </c>
      <c r="F116" s="135" t="s">
        <v>54</v>
      </c>
      <c r="G116" s="136"/>
      <c r="H116" s="91">
        <f>SUM(E116*G116)</f>
        <v>0</v>
      </c>
      <c r="I116" s="119" t="s">
        <v>38</v>
      </c>
    </row>
    <row r="117" spans="1:9" x14ac:dyDescent="0.2">
      <c r="A117" s="34"/>
      <c r="B117" s="99" t="s">
        <v>39</v>
      </c>
      <c r="C117" s="120"/>
      <c r="D117" s="123" t="s">
        <v>116</v>
      </c>
      <c r="E117" s="121"/>
      <c r="F117" s="14"/>
      <c r="G117" s="122"/>
      <c r="H117" s="91"/>
      <c r="I117" s="119"/>
    </row>
    <row r="118" spans="1:9" x14ac:dyDescent="0.2">
      <c r="A118" s="34"/>
      <c r="B118" s="99" t="s">
        <v>40</v>
      </c>
      <c r="C118" s="120"/>
      <c r="D118" s="123" t="s">
        <v>123</v>
      </c>
      <c r="E118" s="121"/>
      <c r="F118" s="14"/>
      <c r="G118" s="122"/>
      <c r="H118" s="91"/>
      <c r="I118" s="119"/>
    </row>
    <row r="119" spans="1:9" x14ac:dyDescent="0.2">
      <c r="A119" s="34"/>
      <c r="B119" s="99" t="s">
        <v>40</v>
      </c>
      <c r="C119" s="120"/>
      <c r="D119" s="123"/>
      <c r="E119" s="121">
        <v>7.875</v>
      </c>
      <c r="F119" s="14"/>
      <c r="G119" s="122"/>
      <c r="H119" s="91"/>
      <c r="I119" s="119"/>
    </row>
    <row r="120" spans="1:9" x14ac:dyDescent="0.2">
      <c r="A120" s="34">
        <v>25</v>
      </c>
      <c r="B120" s="34" t="s">
        <v>32</v>
      </c>
      <c r="C120" s="132" t="s">
        <v>66</v>
      </c>
      <c r="D120" s="133" t="s">
        <v>67</v>
      </c>
      <c r="E120" s="134">
        <v>7.4999999999999997E-2</v>
      </c>
      <c r="F120" s="135" t="s">
        <v>68</v>
      </c>
      <c r="G120" s="136"/>
      <c r="H120" s="91">
        <f>SUM(E120*G120)</f>
        <v>0</v>
      </c>
      <c r="I120" s="119" t="s">
        <v>38</v>
      </c>
    </row>
    <row r="121" spans="1:9" x14ac:dyDescent="0.2">
      <c r="A121" s="34"/>
      <c r="B121" s="99" t="s">
        <v>39</v>
      </c>
      <c r="C121" s="120"/>
      <c r="D121" s="123" t="s">
        <v>67</v>
      </c>
      <c r="E121" s="121"/>
      <c r="F121" s="14"/>
      <c r="G121" s="122"/>
      <c r="H121" s="91"/>
      <c r="I121" s="119"/>
    </row>
    <row r="122" spans="1:9" x14ac:dyDescent="0.2">
      <c r="A122" s="34"/>
      <c r="B122" s="99" t="s">
        <v>40</v>
      </c>
      <c r="C122" s="120"/>
      <c r="D122" s="123" t="s">
        <v>51</v>
      </c>
      <c r="E122" s="121"/>
      <c r="F122" s="14"/>
      <c r="G122" s="122"/>
      <c r="H122" s="91"/>
      <c r="I122" s="119"/>
    </row>
    <row r="123" spans="1:9" x14ac:dyDescent="0.2">
      <c r="A123" s="34"/>
      <c r="B123" s="99" t="s">
        <v>40</v>
      </c>
      <c r="C123" s="120"/>
      <c r="D123" s="123"/>
      <c r="E123" s="121">
        <v>7.4999999999999997E-2</v>
      </c>
      <c r="F123" s="14"/>
      <c r="G123" s="122"/>
      <c r="H123" s="91"/>
      <c r="I123" s="119"/>
    </row>
    <row r="124" spans="1:9" x14ac:dyDescent="0.2">
      <c r="A124" s="34">
        <v>26</v>
      </c>
      <c r="B124" s="34" t="s">
        <v>32</v>
      </c>
      <c r="C124" s="132" t="s">
        <v>79</v>
      </c>
      <c r="D124" s="133" t="s">
        <v>80</v>
      </c>
      <c r="E124" s="134">
        <v>3</v>
      </c>
      <c r="F124" s="135" t="s">
        <v>54</v>
      </c>
      <c r="G124" s="136"/>
      <c r="H124" s="91">
        <f>SUM(E124*G124)</f>
        <v>0</v>
      </c>
      <c r="I124" s="119" t="s">
        <v>38</v>
      </c>
    </row>
    <row r="125" spans="1:9" x14ac:dyDescent="0.2">
      <c r="A125" s="34"/>
      <c r="B125" s="99" t="s">
        <v>39</v>
      </c>
      <c r="C125" s="120"/>
      <c r="D125" s="123" t="s">
        <v>80</v>
      </c>
      <c r="E125" s="121"/>
      <c r="F125" s="14"/>
      <c r="G125" s="122"/>
      <c r="H125" s="91"/>
      <c r="I125" s="119"/>
    </row>
    <row r="126" spans="1:9" x14ac:dyDescent="0.2">
      <c r="A126" s="34"/>
      <c r="B126" s="99" t="s">
        <v>40</v>
      </c>
      <c r="C126" s="120"/>
      <c r="D126" s="123" t="s">
        <v>124</v>
      </c>
      <c r="E126" s="121"/>
      <c r="F126" s="14"/>
      <c r="G126" s="122"/>
      <c r="H126" s="91"/>
      <c r="I126" s="119"/>
    </row>
    <row r="127" spans="1:9" x14ac:dyDescent="0.2">
      <c r="A127" s="34"/>
      <c r="B127" s="99" t="s">
        <v>40</v>
      </c>
      <c r="C127" s="120"/>
      <c r="D127" s="123"/>
      <c r="E127" s="121">
        <v>3</v>
      </c>
      <c r="F127" s="14"/>
      <c r="G127" s="122"/>
      <c r="H127" s="91"/>
      <c r="I127" s="119"/>
    </row>
    <row r="128" spans="1:9" x14ac:dyDescent="0.2">
      <c r="A128" s="34">
        <v>27</v>
      </c>
      <c r="B128" s="34" t="s">
        <v>32</v>
      </c>
      <c r="C128" s="132" t="s">
        <v>72</v>
      </c>
      <c r="D128" s="133" t="s">
        <v>73</v>
      </c>
      <c r="E128" s="134">
        <v>75</v>
      </c>
      <c r="F128" s="135" t="s">
        <v>58</v>
      </c>
      <c r="G128" s="136"/>
      <c r="H128" s="91">
        <f>SUM(E128*G128)</f>
        <v>0</v>
      </c>
      <c r="I128" s="119" t="s">
        <v>38</v>
      </c>
    </row>
    <row r="129" spans="1:9" x14ac:dyDescent="0.2">
      <c r="A129" s="34"/>
      <c r="B129" s="99" t="s">
        <v>39</v>
      </c>
      <c r="C129" s="120"/>
      <c r="D129" s="123" t="s">
        <v>73</v>
      </c>
      <c r="E129" s="121"/>
      <c r="F129" s="14"/>
      <c r="G129" s="122"/>
      <c r="H129" s="91"/>
      <c r="I129" s="119"/>
    </row>
    <row r="130" spans="1:9" x14ac:dyDescent="0.2">
      <c r="A130" s="34"/>
      <c r="B130" s="99" t="s">
        <v>40</v>
      </c>
      <c r="C130" s="120"/>
      <c r="D130" s="123" t="s">
        <v>51</v>
      </c>
      <c r="E130" s="121"/>
      <c r="F130" s="14"/>
      <c r="G130" s="122"/>
      <c r="H130" s="91"/>
      <c r="I130" s="119"/>
    </row>
    <row r="131" spans="1:9" x14ac:dyDescent="0.2">
      <c r="A131" s="34"/>
      <c r="B131" s="99" t="s">
        <v>40</v>
      </c>
      <c r="C131" s="120"/>
      <c r="D131" s="123"/>
      <c r="E131" s="121">
        <v>75</v>
      </c>
      <c r="F131" s="14"/>
      <c r="G131" s="122"/>
      <c r="H131" s="91"/>
      <c r="I131" s="119"/>
    </row>
    <row r="132" spans="1:9" x14ac:dyDescent="0.2">
      <c r="A132" s="34"/>
      <c r="B132" s="99"/>
      <c r="C132" s="120"/>
      <c r="D132" s="123"/>
      <c r="E132" s="121"/>
      <c r="F132" s="14"/>
      <c r="G132" s="130" t="s">
        <v>37</v>
      </c>
      <c r="H132" s="97">
        <f>SUM(H104:H131)</f>
        <v>0</v>
      </c>
      <c r="I132" s="119"/>
    </row>
    <row r="133" spans="1:9" ht="15.75" x14ac:dyDescent="0.25">
      <c r="A133" s="34"/>
      <c r="B133" s="99"/>
      <c r="D133" s="124" t="s">
        <v>46</v>
      </c>
      <c r="H133" s="91"/>
      <c r="I133" s="119"/>
    </row>
    <row r="134" spans="1:9" x14ac:dyDescent="0.2">
      <c r="A134" s="34">
        <v>28</v>
      </c>
      <c r="B134" s="90" t="s">
        <v>47</v>
      </c>
      <c r="C134" s="132" t="s">
        <v>117</v>
      </c>
      <c r="D134" s="133" t="s">
        <v>118</v>
      </c>
      <c r="E134" s="134">
        <v>10</v>
      </c>
      <c r="F134" s="135" t="s">
        <v>61</v>
      </c>
      <c r="G134" s="136"/>
      <c r="H134" s="91">
        <f>SUM(E134*G134)</f>
        <v>0</v>
      </c>
      <c r="I134" s="119" t="s">
        <v>38</v>
      </c>
    </row>
    <row r="135" spans="1:9" x14ac:dyDescent="0.2">
      <c r="A135" s="34"/>
      <c r="B135" s="99" t="s">
        <v>39</v>
      </c>
      <c r="C135" s="120"/>
      <c r="D135" s="123" t="s">
        <v>118</v>
      </c>
      <c r="E135" s="121"/>
      <c r="F135" s="14"/>
      <c r="G135" s="122"/>
      <c r="H135" s="91"/>
      <c r="I135" s="119"/>
    </row>
    <row r="136" spans="1:9" x14ac:dyDescent="0.2">
      <c r="A136" s="34"/>
      <c r="B136" s="99" t="s">
        <v>40</v>
      </c>
      <c r="C136" s="120"/>
      <c r="D136" s="123"/>
      <c r="E136" s="121">
        <v>10</v>
      </c>
      <c r="F136" s="14"/>
      <c r="G136" s="122"/>
      <c r="H136" s="91"/>
      <c r="I136" s="119"/>
    </row>
    <row r="137" spans="1:9" x14ac:dyDescent="0.2">
      <c r="A137" s="34"/>
      <c r="B137" s="99"/>
      <c r="C137" s="120"/>
      <c r="D137" s="123"/>
      <c r="E137" s="121"/>
      <c r="F137" s="14"/>
      <c r="G137" s="130" t="s">
        <v>37</v>
      </c>
      <c r="H137" s="97">
        <f>SUM(H134:H136)</f>
        <v>0</v>
      </c>
      <c r="I137" s="119"/>
    </row>
    <row r="138" spans="1:9" ht="15.75" x14ac:dyDescent="0.25">
      <c r="A138" s="34"/>
      <c r="B138" s="34"/>
      <c r="C138" s="34"/>
      <c r="D138" s="1" t="s">
        <v>3</v>
      </c>
      <c r="G138" s="127"/>
      <c r="H138" s="91"/>
      <c r="I138" s="119"/>
    </row>
    <row r="139" spans="1:9" x14ac:dyDescent="0.2">
      <c r="A139" s="34">
        <v>29</v>
      </c>
      <c r="B139" s="17" t="s">
        <v>41</v>
      </c>
      <c r="C139" s="34"/>
      <c r="D139" s="126" t="s">
        <v>48</v>
      </c>
      <c r="E139" s="16">
        <v>2</v>
      </c>
      <c r="F139" s="14" t="s">
        <v>12</v>
      </c>
      <c r="G139" s="127">
        <f>SUM('členění soupisu materiálu'!H17:H21)</f>
        <v>0</v>
      </c>
      <c r="H139" s="91">
        <f>SUM(E139%*G139)</f>
        <v>0</v>
      </c>
      <c r="I139" s="119" t="s">
        <v>38</v>
      </c>
    </row>
    <row r="140" spans="1:9" x14ac:dyDescent="0.2">
      <c r="A140" s="34"/>
      <c r="B140" s="99" t="s">
        <v>39</v>
      </c>
      <c r="C140" s="120"/>
      <c r="D140" s="123" t="s">
        <v>48</v>
      </c>
      <c r="E140" s="16"/>
      <c r="F140" s="14"/>
      <c r="G140" s="127"/>
      <c r="H140" s="91"/>
      <c r="I140" s="119"/>
    </row>
    <row r="141" spans="1:9" x14ac:dyDescent="0.2">
      <c r="A141" s="34">
        <v>30</v>
      </c>
      <c r="B141" s="17" t="s">
        <v>41</v>
      </c>
      <c r="C141" s="34"/>
      <c r="D141" s="126" t="s">
        <v>11</v>
      </c>
      <c r="E141" s="16">
        <v>1</v>
      </c>
      <c r="F141" s="14" t="s">
        <v>12</v>
      </c>
      <c r="G141" s="127">
        <f>SUM('členění soupisu materiálu'!H17:H24)</f>
        <v>0</v>
      </c>
      <c r="H141" s="91">
        <f>SUM(E141%*G141)</f>
        <v>0</v>
      </c>
      <c r="I141" s="119" t="s">
        <v>38</v>
      </c>
    </row>
    <row r="142" spans="1:9" x14ac:dyDescent="0.2">
      <c r="A142" s="34"/>
      <c r="B142" s="99" t="s">
        <v>39</v>
      </c>
      <c r="C142" s="120"/>
      <c r="D142" s="123" t="s">
        <v>11</v>
      </c>
      <c r="E142" s="16"/>
      <c r="F142" s="14"/>
      <c r="G142" s="127"/>
      <c r="H142" s="91"/>
      <c r="I142" s="119"/>
    </row>
    <row r="143" spans="1:9" x14ac:dyDescent="0.2">
      <c r="A143" s="34">
        <v>31</v>
      </c>
      <c r="B143" s="17" t="s">
        <v>41</v>
      </c>
      <c r="C143" s="34"/>
      <c r="D143" s="126" t="s">
        <v>1</v>
      </c>
      <c r="E143" s="16">
        <v>6</v>
      </c>
      <c r="F143" s="14" t="s">
        <v>12</v>
      </c>
      <c r="G143" s="127">
        <f>SUM('členění soupisu materiálu'!H17:H21)</f>
        <v>0</v>
      </c>
      <c r="H143" s="91">
        <f>SUM(E143%*G143)</f>
        <v>0</v>
      </c>
      <c r="I143" s="119" t="s">
        <v>38</v>
      </c>
    </row>
    <row r="144" spans="1:9" x14ac:dyDescent="0.2">
      <c r="A144" s="34"/>
      <c r="B144" s="99" t="s">
        <v>39</v>
      </c>
      <c r="C144" s="120"/>
      <c r="D144" s="123" t="s">
        <v>1</v>
      </c>
      <c r="E144" s="16"/>
      <c r="F144" s="14"/>
      <c r="G144" s="127"/>
      <c r="H144" s="91"/>
      <c r="I144" s="119"/>
    </row>
    <row r="145" spans="1:9" x14ac:dyDescent="0.2">
      <c r="A145" s="34">
        <v>32</v>
      </c>
      <c r="B145" s="17" t="s">
        <v>41</v>
      </c>
      <c r="C145" s="34"/>
      <c r="D145" s="126" t="s">
        <v>2</v>
      </c>
      <c r="E145" s="16">
        <v>3</v>
      </c>
      <c r="F145" s="14" t="s">
        <v>12</v>
      </c>
      <c r="G145" s="127">
        <f>SUM('členění soupisu materiálu'!H17:H24)</f>
        <v>0</v>
      </c>
      <c r="H145" s="91">
        <f>SUM(E145%*G145)</f>
        <v>0</v>
      </c>
      <c r="I145" s="119" t="s">
        <v>38</v>
      </c>
    </row>
    <row r="146" spans="1:9" x14ac:dyDescent="0.2">
      <c r="A146" s="34"/>
      <c r="B146" s="99" t="s">
        <v>39</v>
      </c>
      <c r="C146" s="120"/>
      <c r="D146" s="123" t="s">
        <v>2</v>
      </c>
      <c r="E146" s="16"/>
      <c r="F146" s="14"/>
      <c r="G146" s="127"/>
      <c r="H146" s="91"/>
      <c r="I146" s="119"/>
    </row>
    <row r="147" spans="1:9" x14ac:dyDescent="0.2">
      <c r="A147" s="34">
        <v>33</v>
      </c>
      <c r="B147" s="17" t="s">
        <v>41</v>
      </c>
      <c r="C147" s="34"/>
      <c r="D147" s="126" t="s">
        <v>50</v>
      </c>
      <c r="E147" s="16">
        <v>5</v>
      </c>
      <c r="F147" s="14" t="s">
        <v>12</v>
      </c>
      <c r="G147" s="127">
        <f>SUM('členění soupisu materiálu'!H22:H23)</f>
        <v>0</v>
      </c>
      <c r="H147" s="91">
        <f>SUM(E147%*G147)</f>
        <v>0</v>
      </c>
      <c r="I147" s="119" t="s">
        <v>38</v>
      </c>
    </row>
    <row r="148" spans="1:9" x14ac:dyDescent="0.2">
      <c r="A148" s="34"/>
      <c r="B148" s="99" t="s">
        <v>39</v>
      </c>
      <c r="C148" s="120"/>
      <c r="D148" s="123" t="s">
        <v>50</v>
      </c>
      <c r="E148" s="16"/>
      <c r="F148" s="14"/>
      <c r="G148" s="127"/>
      <c r="H148" s="91"/>
      <c r="I148" s="119"/>
    </row>
    <row r="149" spans="1:9" x14ac:dyDescent="0.2">
      <c r="A149" s="34">
        <v>34</v>
      </c>
      <c r="B149" s="17" t="s">
        <v>41</v>
      </c>
      <c r="C149" s="34"/>
      <c r="D149" s="126" t="s">
        <v>43</v>
      </c>
      <c r="E149" s="16">
        <v>50</v>
      </c>
      <c r="F149" s="14" t="s">
        <v>12</v>
      </c>
      <c r="G149" s="127">
        <f>SUM('členění soupisu materiálu'!H17:H21)</f>
        <v>0</v>
      </c>
      <c r="H149" s="91">
        <f>SUM(E149%*G149)</f>
        <v>0</v>
      </c>
      <c r="I149" s="119" t="s">
        <v>38</v>
      </c>
    </row>
    <row r="150" spans="1:9" x14ac:dyDescent="0.2">
      <c r="A150" s="34"/>
      <c r="B150" s="99" t="s">
        <v>39</v>
      </c>
      <c r="C150" s="120"/>
      <c r="D150" s="123" t="s">
        <v>43</v>
      </c>
      <c r="E150" s="16"/>
      <c r="F150" s="14"/>
      <c r="G150" s="127"/>
      <c r="H150" s="91"/>
      <c r="I150" s="119"/>
    </row>
    <row r="151" spans="1:9" x14ac:dyDescent="0.2">
      <c r="A151" s="34">
        <v>35</v>
      </c>
      <c r="B151" s="17" t="s">
        <v>41</v>
      </c>
      <c r="C151" s="34"/>
      <c r="D151" s="126" t="s">
        <v>44</v>
      </c>
      <c r="E151" s="16">
        <v>40</v>
      </c>
      <c r="F151" s="14" t="s">
        <v>12</v>
      </c>
      <c r="G151" s="127">
        <f>SUM('členění soupisu materiálu'!H17:H22)</f>
        <v>0</v>
      </c>
      <c r="H151" s="91">
        <f>SUM(E151%*G151)</f>
        <v>0</v>
      </c>
      <c r="I151" s="119" t="s">
        <v>38</v>
      </c>
    </row>
    <row r="152" spans="1:9" x14ac:dyDescent="0.2">
      <c r="A152" s="34"/>
      <c r="B152" s="99" t="s">
        <v>39</v>
      </c>
      <c r="C152" s="120"/>
      <c r="D152" s="123" t="s">
        <v>44</v>
      </c>
      <c r="E152" s="16"/>
      <c r="F152" s="14"/>
      <c r="G152" s="127"/>
      <c r="H152" s="91"/>
      <c r="I152" s="119"/>
    </row>
    <row r="153" spans="1:9" x14ac:dyDescent="0.2">
      <c r="A153" s="34">
        <v>36</v>
      </c>
      <c r="B153" s="17" t="s">
        <v>41</v>
      </c>
      <c r="C153" s="34"/>
      <c r="D153" s="126" t="s">
        <v>49</v>
      </c>
      <c r="E153" s="16">
        <v>1</v>
      </c>
      <c r="F153" s="14" t="s">
        <v>12</v>
      </c>
      <c r="G153" s="127">
        <f>SUM('členění soupisu materiálu'!H17:H23)</f>
        <v>0</v>
      </c>
      <c r="H153" s="91">
        <f>SUM(E153%*G153)</f>
        <v>0</v>
      </c>
      <c r="I153" s="119" t="s">
        <v>38</v>
      </c>
    </row>
    <row r="154" spans="1:9" x14ac:dyDescent="0.2">
      <c r="A154" s="34"/>
      <c r="B154" s="99" t="s">
        <v>39</v>
      </c>
      <c r="C154" s="120"/>
      <c r="D154" s="123" t="s">
        <v>49</v>
      </c>
      <c r="E154" s="16"/>
      <c r="F154" s="14"/>
      <c r="G154" s="127"/>
      <c r="H154" s="91"/>
      <c r="I154" s="119"/>
    </row>
    <row r="155" spans="1:9" x14ac:dyDescent="0.2">
      <c r="A155" s="34"/>
      <c r="B155" s="34"/>
      <c r="C155" s="34"/>
      <c r="E155" s="16"/>
      <c r="F155" s="14"/>
      <c r="G155" s="130" t="s">
        <v>37</v>
      </c>
      <c r="H155" s="97">
        <f>SUM(H139:H154)</f>
        <v>0</v>
      </c>
    </row>
  </sheetData>
  <mergeCells count="4">
    <mergeCell ref="B8:C8"/>
    <mergeCell ref="B9:C9"/>
    <mergeCell ref="A4:I4"/>
    <mergeCell ref="D8:E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rowBreaks count="4" manualBreakCount="4">
    <brk id="27" max="8" man="1"/>
    <brk id="57" max="8" man="1"/>
    <brk id="127" max="8" man="1"/>
    <brk id="1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Krycí list</vt:lpstr>
      <vt:lpstr>členění soupisu materiálu</vt:lpstr>
      <vt:lpstr>Soupis prací</vt:lpstr>
      <vt:lpstr>'Soupis prací'!Názvy_tisku</vt:lpstr>
      <vt:lpstr>'členění soupisu materiálu'!Oblast_tisku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Petr</dc:creator>
  <cp:lastModifiedBy>Radek</cp:lastModifiedBy>
  <cp:lastPrinted>2017-03-07T17:14:48Z</cp:lastPrinted>
  <dcterms:created xsi:type="dcterms:W3CDTF">2001-05-14T05:19:07Z</dcterms:created>
  <dcterms:modified xsi:type="dcterms:W3CDTF">2017-03-20T07:47:44Z</dcterms:modified>
</cp:coreProperties>
</file>