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810"/>
  <workbookPr autoCompressPictures="0"/>
  <mc:AlternateContent xmlns:mc="http://schemas.openxmlformats.org/markup-compatibility/2006">
    <mc:Choice Requires="x15">
      <x15ac:absPath xmlns:x15ac="http://schemas.microsoft.com/office/spreadsheetml/2010/11/ac" url="/Users/Uživatel/Desktop/A_VVR/17_Svazek_obci_Zulovska_Odpady_12102017/DI_06_Odpady_04012018/DI_06_Vlcice_04012018/"/>
    </mc:Choice>
  </mc:AlternateContent>
  <bookViews>
    <workbookView xWindow="0" yWindow="1880" windowWidth="28800" windowHeight="15820" tabRatio="897"/>
  </bookViews>
  <sheets>
    <sheet name="KRYCÍ LIST" sheetId="14" r:id="rId1"/>
    <sheet name="REKAPITULACE" sheetId="13" r:id="rId2"/>
    <sheet name="1 - SKO NÁDOBY" sheetId="1" r:id="rId3"/>
    <sheet name="2 - SVOZ KONTEJNERY" sheetId="8" r:id="rId4"/>
    <sheet name="3.1 - PLASTY" sheetId="7" r:id="rId5"/>
    <sheet name="3.2 - PAPÍR" sheetId="10" r:id="rId6"/>
    <sheet name=" 3.3 - SKLO BÍLÉ" sheetId="11" r:id="rId7"/>
    <sheet name="3.4 - SKLO BAREVNÉ" sheetId="12" r:id="rId8"/>
    <sheet name="4 - NEBEZPEČNÉ ODPADY" sheetId="3" r:id="rId9"/>
    <sheet name="5 - BRKO" sheetId="9" r:id="rId10"/>
    <sheet name="6 - SOUHRN (PŘEDMĚT PLNĚNÍ)" sheetId="15" r:id="rId11"/>
    <sheet name="Doplňující informace" sheetId="16" r:id="rId12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1" i="12" l="1"/>
  <c r="F51" i="12"/>
  <c r="E52" i="12"/>
  <c r="F52" i="12"/>
  <c r="E53" i="12"/>
  <c r="F53" i="12"/>
  <c r="E54" i="12"/>
  <c r="F54" i="12"/>
  <c r="F55" i="12"/>
  <c r="E55" i="12"/>
  <c r="E39" i="12"/>
  <c r="F39" i="12"/>
  <c r="E40" i="12"/>
  <c r="F40" i="12"/>
  <c r="F41" i="12"/>
  <c r="E41" i="12"/>
  <c r="E22" i="12"/>
  <c r="F22" i="12"/>
  <c r="E23" i="12"/>
  <c r="F23" i="12"/>
  <c r="E24" i="12"/>
  <c r="F24" i="12"/>
  <c r="E25" i="12"/>
  <c r="F25" i="12"/>
  <c r="F26" i="12"/>
  <c r="E26" i="12"/>
  <c r="E10" i="12"/>
  <c r="F10" i="12"/>
  <c r="E11" i="12"/>
  <c r="F11" i="12"/>
  <c r="F12" i="12"/>
  <c r="E12" i="12"/>
  <c r="E51" i="11"/>
  <c r="F51" i="11"/>
  <c r="E52" i="11"/>
  <c r="F52" i="11"/>
  <c r="E53" i="11"/>
  <c r="F53" i="11"/>
  <c r="E54" i="11"/>
  <c r="F54" i="11"/>
  <c r="F55" i="11"/>
  <c r="E55" i="11"/>
  <c r="E39" i="11"/>
  <c r="F39" i="11"/>
  <c r="E40" i="11"/>
  <c r="F40" i="11"/>
  <c r="F41" i="11"/>
  <c r="E41" i="11"/>
  <c r="E22" i="11"/>
  <c r="F22" i="11"/>
  <c r="E23" i="11"/>
  <c r="F23" i="11"/>
  <c r="E24" i="11"/>
  <c r="F24" i="11"/>
  <c r="E25" i="11"/>
  <c r="F25" i="11"/>
  <c r="F26" i="11"/>
  <c r="E26" i="11"/>
  <c r="E10" i="11"/>
  <c r="F10" i="11"/>
  <c r="E11" i="11"/>
  <c r="F11" i="11"/>
  <c r="F12" i="11"/>
  <c r="E12" i="11"/>
  <c r="E51" i="10"/>
  <c r="F51" i="10"/>
  <c r="E52" i="10"/>
  <c r="F52" i="10"/>
  <c r="E53" i="10"/>
  <c r="F53" i="10"/>
  <c r="E54" i="10"/>
  <c r="F54" i="10"/>
  <c r="F55" i="10"/>
  <c r="E55" i="10"/>
  <c r="E39" i="10"/>
  <c r="F39" i="10"/>
  <c r="E40" i="10"/>
  <c r="F40" i="10"/>
  <c r="F41" i="10"/>
  <c r="E41" i="10"/>
  <c r="E22" i="10"/>
  <c r="F22" i="10"/>
  <c r="E23" i="10"/>
  <c r="F23" i="10"/>
  <c r="E24" i="10"/>
  <c r="F24" i="10"/>
  <c r="E25" i="10"/>
  <c r="F25" i="10"/>
  <c r="F26" i="10"/>
  <c r="E26" i="10"/>
  <c r="E10" i="10"/>
  <c r="F10" i="10"/>
  <c r="E11" i="10"/>
  <c r="F11" i="10"/>
  <c r="F12" i="10"/>
  <c r="E12" i="10"/>
  <c r="E51" i="7"/>
  <c r="F51" i="7"/>
  <c r="E52" i="7"/>
  <c r="F52" i="7"/>
  <c r="E53" i="7"/>
  <c r="F53" i="7"/>
  <c r="E54" i="7"/>
  <c r="F54" i="7"/>
  <c r="F55" i="7"/>
  <c r="E55" i="7"/>
  <c r="E39" i="7"/>
  <c r="F39" i="7"/>
  <c r="E40" i="7"/>
  <c r="F40" i="7"/>
  <c r="F41" i="7"/>
  <c r="E41" i="7"/>
  <c r="E22" i="7"/>
  <c r="F22" i="7"/>
  <c r="E23" i="7"/>
  <c r="F23" i="7"/>
  <c r="E24" i="7"/>
  <c r="F24" i="7"/>
  <c r="E25" i="7"/>
  <c r="F25" i="7"/>
  <c r="F26" i="7"/>
  <c r="E26" i="7"/>
  <c r="E10" i="7"/>
  <c r="F10" i="7"/>
  <c r="E11" i="7"/>
  <c r="F11" i="7"/>
  <c r="F12" i="7"/>
  <c r="E12" i="7"/>
  <c r="F60" i="8"/>
  <c r="E60" i="8"/>
  <c r="E59" i="8"/>
  <c r="F59" i="8"/>
  <c r="C84" i="8"/>
  <c r="E40" i="3"/>
  <c r="F40" i="3"/>
  <c r="E43" i="3"/>
  <c r="F43" i="3"/>
  <c r="E46" i="3"/>
  <c r="F46" i="3"/>
  <c r="E60" i="3"/>
  <c r="F60" i="3"/>
  <c r="E61" i="3"/>
  <c r="F61" i="3"/>
  <c r="E63" i="3"/>
  <c r="F63" i="3"/>
  <c r="F64" i="3"/>
  <c r="E64" i="3"/>
  <c r="E53" i="3"/>
  <c r="F53" i="3"/>
  <c r="F26" i="9"/>
  <c r="E26" i="9"/>
  <c r="F23" i="9"/>
  <c r="F24" i="9"/>
  <c r="E23" i="9"/>
  <c r="E24" i="9"/>
  <c r="E6" i="9"/>
  <c r="F6" i="9"/>
  <c r="F10" i="9"/>
  <c r="E10" i="9"/>
  <c r="F7" i="9"/>
  <c r="F8" i="9"/>
  <c r="E7" i="9"/>
  <c r="E8" i="9"/>
  <c r="E52" i="3"/>
  <c r="F52" i="3"/>
  <c r="F54" i="3"/>
  <c r="F55" i="3"/>
  <c r="E54" i="3"/>
  <c r="E55" i="3"/>
  <c r="E38" i="3"/>
  <c r="F38" i="3"/>
  <c r="E39" i="3"/>
  <c r="F39" i="3"/>
  <c r="E41" i="3"/>
  <c r="F41" i="3"/>
  <c r="E42" i="3"/>
  <c r="F42" i="3"/>
  <c r="E44" i="3"/>
  <c r="F44" i="3"/>
  <c r="E45" i="3"/>
  <c r="F45" i="3"/>
  <c r="E47" i="3"/>
  <c r="F47" i="3"/>
  <c r="E48" i="3"/>
  <c r="F48" i="3"/>
  <c r="E49" i="3"/>
  <c r="F49" i="3"/>
  <c r="E50" i="3"/>
  <c r="F50" i="3"/>
  <c r="E51" i="3"/>
  <c r="F51" i="3"/>
  <c r="E56" i="3"/>
  <c r="F56" i="3"/>
  <c r="E57" i="3"/>
  <c r="F57" i="3"/>
  <c r="E58" i="3"/>
  <c r="F58" i="3"/>
  <c r="E59" i="3"/>
  <c r="F59" i="3"/>
  <c r="E62" i="3"/>
  <c r="F62" i="3"/>
  <c r="C64" i="3"/>
  <c r="E55" i="1"/>
  <c r="E56" i="1"/>
  <c r="F55" i="1"/>
  <c r="F56" i="1"/>
  <c r="E49" i="15"/>
  <c r="E43" i="15"/>
  <c r="E36" i="15"/>
  <c r="E29" i="15"/>
  <c r="E22" i="9"/>
  <c r="E25" i="9"/>
  <c r="E9" i="9"/>
  <c r="E39" i="9"/>
  <c r="F39" i="9"/>
  <c r="F40" i="9"/>
  <c r="F44" i="9"/>
  <c r="E40" i="9"/>
  <c r="E44" i="9"/>
  <c r="E17" i="3"/>
  <c r="E18" i="3"/>
  <c r="E6" i="3"/>
  <c r="E7" i="3"/>
  <c r="E28" i="3"/>
  <c r="E29" i="3"/>
  <c r="E66" i="3"/>
  <c r="E77" i="12"/>
  <c r="F77" i="12"/>
  <c r="F78" i="12"/>
  <c r="E66" i="12"/>
  <c r="F66" i="12"/>
  <c r="E67" i="12"/>
  <c r="F67" i="12"/>
  <c r="E68" i="12"/>
  <c r="F68" i="12"/>
  <c r="F69" i="12"/>
  <c r="E86" i="12"/>
  <c r="F86" i="12"/>
  <c r="F87" i="12"/>
  <c r="F91" i="12"/>
  <c r="E78" i="12"/>
  <c r="E69" i="12"/>
  <c r="E87" i="12"/>
  <c r="E91" i="12"/>
  <c r="E77" i="11"/>
  <c r="F77" i="11"/>
  <c r="F78" i="11"/>
  <c r="E66" i="11"/>
  <c r="F66" i="11"/>
  <c r="E67" i="11"/>
  <c r="F67" i="11"/>
  <c r="E68" i="11"/>
  <c r="F68" i="11"/>
  <c r="F69" i="11"/>
  <c r="E86" i="11"/>
  <c r="F86" i="11"/>
  <c r="F87" i="11"/>
  <c r="F91" i="11"/>
  <c r="E78" i="11"/>
  <c r="E69" i="11"/>
  <c r="E87" i="11"/>
  <c r="E91" i="11"/>
  <c r="E76" i="10"/>
  <c r="F76" i="10"/>
  <c r="F77" i="10"/>
  <c r="E66" i="10"/>
  <c r="F66" i="10"/>
  <c r="E67" i="10"/>
  <c r="F67" i="10"/>
  <c r="E68" i="10"/>
  <c r="F68" i="10"/>
  <c r="F69" i="10"/>
  <c r="E85" i="10"/>
  <c r="F85" i="10"/>
  <c r="F86" i="10"/>
  <c r="F90" i="10"/>
  <c r="E77" i="10"/>
  <c r="E69" i="10"/>
  <c r="E86" i="10"/>
  <c r="E90" i="10"/>
  <c r="E77" i="7"/>
  <c r="F77" i="7"/>
  <c r="F78" i="7"/>
  <c r="E66" i="7"/>
  <c r="F66" i="7"/>
  <c r="E67" i="7"/>
  <c r="F67" i="7"/>
  <c r="E68" i="7"/>
  <c r="F68" i="7"/>
  <c r="F69" i="7"/>
  <c r="E86" i="7"/>
  <c r="F86" i="7"/>
  <c r="F87" i="7"/>
  <c r="F91" i="7"/>
  <c r="E78" i="7"/>
  <c r="E69" i="7"/>
  <c r="E87" i="7"/>
  <c r="E91" i="7"/>
  <c r="E9" i="1"/>
  <c r="E10" i="1"/>
  <c r="E11" i="1"/>
  <c r="E12" i="1"/>
  <c r="E13" i="1"/>
  <c r="F13" i="1"/>
  <c r="E44" i="1"/>
  <c r="F44" i="1"/>
  <c r="E45" i="1"/>
  <c r="F45" i="1"/>
  <c r="F46" i="1"/>
  <c r="E25" i="1"/>
  <c r="E26" i="1"/>
  <c r="E27" i="1"/>
  <c r="E28" i="1"/>
  <c r="E29" i="1"/>
  <c r="F29" i="1"/>
  <c r="F60" i="1"/>
  <c r="E46" i="1"/>
  <c r="E60" i="1"/>
  <c r="F28" i="3"/>
  <c r="F29" i="3"/>
  <c r="E55" i="8"/>
  <c r="F55" i="8"/>
  <c r="E56" i="8"/>
  <c r="F56" i="8"/>
  <c r="E57" i="8"/>
  <c r="F57" i="8"/>
  <c r="E58" i="8"/>
  <c r="F58" i="8"/>
  <c r="D10" i="13"/>
  <c r="G10" i="13"/>
  <c r="F66" i="3"/>
  <c r="D9" i="13"/>
  <c r="G9" i="13"/>
  <c r="D8" i="13"/>
  <c r="G8" i="13"/>
  <c r="E73" i="8"/>
  <c r="F73" i="8"/>
  <c r="E74" i="8"/>
  <c r="F74" i="8"/>
  <c r="E75" i="8"/>
  <c r="F75" i="8"/>
  <c r="E76" i="8"/>
  <c r="F76" i="8"/>
  <c r="E77" i="8"/>
  <c r="F77" i="8"/>
  <c r="E78" i="8"/>
  <c r="F78" i="8"/>
  <c r="E79" i="8"/>
  <c r="F79" i="8"/>
  <c r="E80" i="8"/>
  <c r="F80" i="8"/>
  <c r="E81" i="8"/>
  <c r="F81" i="8"/>
  <c r="E82" i="8"/>
  <c r="F82" i="8"/>
  <c r="E83" i="8"/>
  <c r="F83" i="8"/>
  <c r="F84" i="8"/>
  <c r="E39" i="8"/>
  <c r="F39" i="8"/>
  <c r="E40" i="8"/>
  <c r="F40" i="8"/>
  <c r="E41" i="8"/>
  <c r="F41" i="8"/>
  <c r="E42" i="8"/>
  <c r="F42" i="8"/>
  <c r="F43" i="8"/>
  <c r="E22" i="8"/>
  <c r="F22" i="8"/>
  <c r="E23" i="8"/>
  <c r="F23" i="8"/>
  <c r="E24" i="8"/>
  <c r="F24" i="8"/>
  <c r="E25" i="8"/>
  <c r="F25" i="8"/>
  <c r="F26" i="8"/>
  <c r="E8" i="8"/>
  <c r="F8" i="8"/>
  <c r="E9" i="8"/>
  <c r="F9" i="8"/>
  <c r="E10" i="8"/>
  <c r="F10" i="8"/>
  <c r="E11" i="8"/>
  <c r="F11" i="8"/>
  <c r="F12" i="8"/>
  <c r="F91" i="8"/>
  <c r="D7" i="13"/>
  <c r="G7" i="13"/>
  <c r="F11" i="13"/>
  <c r="E11" i="13"/>
  <c r="C10" i="13"/>
  <c r="C9" i="13"/>
  <c r="C8" i="13"/>
  <c r="E84" i="8"/>
  <c r="E43" i="8"/>
  <c r="E26" i="8"/>
  <c r="E12" i="8"/>
  <c r="E91" i="8"/>
  <c r="C7" i="13"/>
  <c r="F25" i="9"/>
  <c r="F22" i="9"/>
  <c r="F9" i="9"/>
  <c r="F17" i="3"/>
  <c r="F18" i="3"/>
  <c r="F6" i="3"/>
  <c r="F7" i="3"/>
  <c r="F28" i="1"/>
  <c r="F27" i="1"/>
  <c r="F26" i="1"/>
  <c r="F25" i="1"/>
  <c r="F12" i="1"/>
  <c r="F11" i="1"/>
  <c r="F10" i="1"/>
  <c r="F9" i="1"/>
  <c r="D46" i="1"/>
  <c r="D6" i="13"/>
  <c r="C6" i="13"/>
  <c r="C11" i="13"/>
  <c r="G6" i="13"/>
  <c r="G11" i="13"/>
  <c r="D11" i="13"/>
</calcChain>
</file>

<file path=xl/sharedStrings.xml><?xml version="1.0" encoding="utf-8"?>
<sst xmlns="http://schemas.openxmlformats.org/spreadsheetml/2006/main" count="887" uniqueCount="337">
  <si>
    <t>Typ nádoby</t>
  </si>
  <si>
    <t>cenová nabídka za rok (bez DPH)</t>
  </si>
  <si>
    <t xml:space="preserve">CELKEM </t>
  </si>
  <si>
    <t>CELKEM</t>
  </si>
  <si>
    <t>Nepoužitelná cytostatika</t>
  </si>
  <si>
    <t xml:space="preserve">Počet svozů za rok    </t>
  </si>
  <si>
    <t>cena za manipulaci s  jednu nádobou                (bez DPH)</t>
  </si>
  <si>
    <t>cenová nabídka celkem (bez DPH)</t>
  </si>
  <si>
    <t>Cena za manipulaci s jednou nádobou zahrnuje:</t>
  </si>
  <si>
    <t>úklid stanoviště nádob v okruhu 2 m na zpevněné ploše a na vegetaci vysbíráním a naložení tohoto odpadu</t>
  </si>
  <si>
    <t>pořizovací cenu s ohledem na životnost (pravidelnou obměnu) nádoby</t>
  </si>
  <si>
    <t>naložení odpadu, naložení ostatního odpadu vedle nádoby v okruhu 2 m vyjma nebezpečného odpadu</t>
  </si>
  <si>
    <t>údržbu tak, aby nádoba nebyla estetickou a hygienickou závadou</t>
  </si>
  <si>
    <t>pravidelné opravy, údržbu tak, aby nádoba nebyla estetickou a hygienickou závadou</t>
  </si>
  <si>
    <t>Odvoz a odstranění směsného komunálního odpadu</t>
  </si>
  <si>
    <t xml:space="preserve">1. 3. Cena za tunu směsného komunálního odpadu - odvoz a odstranění </t>
  </si>
  <si>
    <t>Cena za  odstranění a odvoz směsného komunálního odpadu zahrnuje tyto náklady a úkony:</t>
  </si>
  <si>
    <t xml:space="preserve">pořizovací cenu s ohledem na životnost (pravidelnou obměnu) nádoby, </t>
  </si>
  <si>
    <t>výměny podle potřeby (tj. pořízení nové, přivezení na místo, odvezení staré nádoby, odstranění všech odpadů souvisejících s výměnou)</t>
  </si>
  <si>
    <t>1) SMĚSNÝ KOMUNÁLNÍ ODPAD - SVOZ NÁDOB</t>
  </si>
  <si>
    <t>CELKEM ZA SVOZ SMĚSNÉHO KOMUNÁLNÍHO ODPADU V NÁDOBÁCH</t>
  </si>
  <si>
    <t xml:space="preserve">Cena za manipulaci s jedním kontejnerem zahrnuje: </t>
  </si>
  <si>
    <t>Typ kontejnerů</t>
  </si>
  <si>
    <t>pravidelné opravy</t>
  </si>
  <si>
    <t>umístění kontejneru na veřejné prostranství na dobu 12 hodin až  72 hodin, dle charakteru plnění kontejneru</t>
  </si>
  <si>
    <t>200 301 - SMĚSNÝ KOMUNÁLNÍ ODPAD</t>
  </si>
  <si>
    <t>Cena za tunu zahrnuje tyto náklady a úkony:</t>
  </si>
  <si>
    <t>CELKEM ZA SVOZ ODPADŮ KONTEJNERY</t>
  </si>
  <si>
    <t>3) SVOZ SEPAROVANÝCH ODPADŮ</t>
  </si>
  <si>
    <t>všechny manipulace  s nádobou přemístění ze stanoviště a vrácení na stanoviště</t>
  </si>
  <si>
    <t>všechny manipulace s nádobou přemístění ze stanoviště a vrácení na stanoviště</t>
  </si>
  <si>
    <t>naložení separovanéhoodpadu vedle nádoby v okruhu 3 m vyjma nebezpečného odpadu</t>
  </si>
  <si>
    <t xml:space="preserve">naložení odpadu, naložení ostatního odpadu stejného druhu vedle nádoby v okruhu 2 m </t>
  </si>
  <si>
    <t>Druh odpadu</t>
  </si>
  <si>
    <t>cena za převzetí separových odpadů zahrnuje třídění, dočištění a výnos z prodeje vytříděných složek</t>
  </si>
  <si>
    <t>Typ nádoby a kontejneru</t>
  </si>
  <si>
    <t>všechny manipulace s nádobou přemístění ze stanoviště a vrácení na stanoviště,</t>
  </si>
  <si>
    <t xml:space="preserve"> </t>
  </si>
  <si>
    <t>cena zahrnuje i odvoz odpadu do místa zpracování/odstranění</t>
  </si>
  <si>
    <t>cena za odstranění 1 tuny směsného komunálního odpadu (skládkování)</t>
  </si>
  <si>
    <t>zákonné poplatky zahrnují veškeré legislativou dané poplatky za odstranění odpadů</t>
  </si>
  <si>
    <t>Typ nádoby a frekvence svozu</t>
  </si>
  <si>
    <t>Počet svozů za rok / nádoba</t>
  </si>
  <si>
    <t>3. 1.  PLASTY - VČETNĚ NÁPOJOVÝCH KARTONŮ A KOVŮ</t>
  </si>
  <si>
    <t xml:space="preserve">A) Kontejnery se spodním výsypem  </t>
  </si>
  <si>
    <t xml:space="preserve">B) Kontejnery a nádoby s horním výsypem </t>
  </si>
  <si>
    <t>3. 1. 3.  Mytí kontejnerů a nádob</t>
  </si>
  <si>
    <t>3. 1. 4. Cena za převzetí separovaných odpadů</t>
  </si>
  <si>
    <t>Plasty - včetně kovů a nápojových kartonů</t>
  </si>
  <si>
    <t>3. 2.  PAPÍR</t>
  </si>
  <si>
    <t>3. 2. 3.  Mytí kontejnerů a nádob</t>
  </si>
  <si>
    <t>3. 2. 4. Cena za převzetí separovaných odpadů</t>
  </si>
  <si>
    <t>PAPÍR</t>
  </si>
  <si>
    <t>CELKEM ZA SVOZ PAPÍRU</t>
  </si>
  <si>
    <t>CELKEM ZA SVOZ PLASTŮ</t>
  </si>
  <si>
    <t>3. 3. 3.  Mytí kontejnerů a nádob</t>
  </si>
  <si>
    <t>3. 3. 4. Cena za převzetí separovaných odpadů</t>
  </si>
  <si>
    <t>SKLO - BÍLÉ</t>
  </si>
  <si>
    <t>CELKEM ZA SVOZ SKLO - BÍLÉ</t>
  </si>
  <si>
    <t>3. 4.  SKLO - BAREVNÉ</t>
  </si>
  <si>
    <t>3. 4. 3.  Mytí kontejnerů a nádob</t>
  </si>
  <si>
    <t>3. 4. 4. Cena za převzetí separovaných odpadů</t>
  </si>
  <si>
    <t>CELKEM ZA SVOZ SKLO - BAREVNÉ</t>
  </si>
  <si>
    <t>SKLO - BAREVNÉ</t>
  </si>
  <si>
    <t>4. 1. Mobilní svoz nebezpečných odpadů</t>
  </si>
  <si>
    <t>Počet svozů za rok</t>
  </si>
  <si>
    <t>Cena za jeden svoz nebezpečných odpadů zahrnuje:</t>
  </si>
  <si>
    <t>doba sdržení na jednom stanovišti min 20 min.</t>
  </si>
  <si>
    <t>Cena za 1 svoz               (bez DPH)</t>
  </si>
  <si>
    <t>nakládka odpadu a veškeré manipulace</t>
  </si>
  <si>
    <t>Cena za tunu  v Kč           (bez DPH)</t>
  </si>
  <si>
    <t>CELKEM ZA NEBEZPEČNÉ ODPADY</t>
  </si>
  <si>
    <t>CELKEM ZA ODSTRANĚNÍ NEBEZPEČNÝCH ODPADŮ</t>
  </si>
  <si>
    <t xml:space="preserve">naložení odpadu, naložení odpadu vedle nádoby v okruhu 2 m </t>
  </si>
  <si>
    <t>CELKEM ZA SVOZ BIOLOGICKY ROZLOŽITELNÉHO ODPADU</t>
  </si>
  <si>
    <t>5. 2.  Cena za manipulace se sběrnou nádobou v majetku zhotovitele (včetně pronájmu nádob)</t>
  </si>
  <si>
    <t>úklid prostranství kolem kontejneru do 2 metrů</t>
  </si>
  <si>
    <t>Cena za přistavení kontejneru zahrnuje:</t>
  </si>
  <si>
    <t>odvoz odpadu k odstranění</t>
  </si>
  <si>
    <t>Cena za manipulaci s jedním kontejnerem zahrnuje:</t>
  </si>
  <si>
    <t xml:space="preserve">cena za odstranění 1 tuny odpadu je cena konečná - obsahuje veškeré náklady zhotovitele, tedy i zákonné poplatky apod. </t>
  </si>
  <si>
    <t>2. 2. 1. Manipulace s kontejnerem - celoroční umístění kontejneru</t>
  </si>
  <si>
    <t>2. 2. 2. Manipulace s kontejnerem - krátkodobé umístění kontejneru</t>
  </si>
  <si>
    <t>2. 1. 1. Manipulace s kontejnerem -  umístění na veřejném prostranství</t>
  </si>
  <si>
    <t>Směsný komunální odpad</t>
  </si>
  <si>
    <t>Objemný odpad</t>
  </si>
  <si>
    <t>Směsný stavební odpad</t>
  </si>
  <si>
    <t>Pneumatiky</t>
  </si>
  <si>
    <t>Biologicky rozložitelný komunální odpad</t>
  </si>
  <si>
    <t>Směsi nebo oddělené frakce betonu, cihel, tašek a…</t>
  </si>
  <si>
    <t>Zemina a kamení</t>
  </si>
  <si>
    <t>Sklo</t>
  </si>
  <si>
    <t>Dřevo</t>
  </si>
  <si>
    <t>Papír a lepenka</t>
  </si>
  <si>
    <t>Plasty (včetně nápojových kartonů)</t>
  </si>
  <si>
    <t>1.  Veřejná zakázka</t>
  </si>
  <si>
    <t>Název:</t>
  </si>
  <si>
    <t>2.  Základní identifikační údaje</t>
  </si>
  <si>
    <t xml:space="preserve">Obchodní firma nebo název / Obchodní firma nebo jméno a příjmení: </t>
  </si>
  <si>
    <t xml:space="preserve">Osoba oprávněná za zadavatele jednat: </t>
  </si>
  <si>
    <t xml:space="preserve">Kontaktní osoba:  </t>
  </si>
  <si>
    <t xml:space="preserve">Tel./fax: </t>
  </si>
  <si>
    <t xml:space="preserve">E-mail:  </t>
  </si>
  <si>
    <t xml:space="preserve">3. Nabídková cena </t>
  </si>
  <si>
    <t>Cena celkem bez DPH:</t>
  </si>
  <si>
    <t xml:space="preserve">4. Měna, ve které je nabídková cena v bodu 3. uvedena </t>
  </si>
  <si>
    <t>CZK</t>
  </si>
  <si>
    <t>Sídlo / Místo podnikání:</t>
  </si>
  <si>
    <t>Rekapitulace nabídkové ceny</t>
  </si>
  <si>
    <t>ODVOZ BIOLOGICKY ROZLOŽITELNÝCH KOMUNÁLNÍCH ODPADŮ</t>
  </si>
  <si>
    <t xml:space="preserve">ODVOZ A ODSTRANĚNÍ NEBEZPEČNÝCH ODPADŮ </t>
  </si>
  <si>
    <t>SMĚSNÝ KOMUNÁLNÍ ODPAD - SVOZ NÁDOB</t>
  </si>
  <si>
    <t>SVOZ ODPADŮ KONTEJNERY</t>
  </si>
  <si>
    <t>SVOZ SEPAROVANÝCH ODPADŮ</t>
  </si>
  <si>
    <t>Sídlo:</t>
  </si>
  <si>
    <t>IČ/DIČ:</t>
  </si>
  <si>
    <t>2.1 Zadavatel</t>
  </si>
  <si>
    <t>2.2 Účastník zadávacího řízení / dodavatel</t>
  </si>
  <si>
    <t>IČ / DIČ:</t>
  </si>
  <si>
    <t>Datum a místo zpracování nabídky:</t>
  </si>
  <si>
    <t>Podpis osoby oprávněné jednat jménem či za účastníka zadávacího řízení:</t>
  </si>
  <si>
    <t>Titul, jméno, příjmení, funkce:</t>
  </si>
  <si>
    <t>Cena celkem včetně DPH:</t>
  </si>
  <si>
    <t>Dílčí plnění pro zpracování nabídkové ceny</t>
  </si>
  <si>
    <t>Cenová nabídka za rok (bez DPH)</t>
  </si>
  <si>
    <t>Cenová nabídka celkem bez DPH</t>
  </si>
  <si>
    <t>Cenová nabídka celkem včetně DPH</t>
  </si>
  <si>
    <t>Samostatně DPH               (sazba nízká, tzn. 15%):</t>
  </si>
  <si>
    <t>Samostatně DPH                                     (sazba vysoká, tzn. 21%):</t>
  </si>
  <si>
    <t xml:space="preserve">Snížená DPH (15%) celkem               </t>
  </si>
  <si>
    <t>Zvýšená DPH (21%) celkem</t>
  </si>
  <si>
    <t>TABULKY PRO ZPRACOVÁNÍ NABÍDKOVÉ CENY</t>
  </si>
  <si>
    <t>Jiné motorové, převodové a mazací oleje</t>
  </si>
  <si>
    <t>Odpadní barvy a laky obsahující organická rozpouštědla</t>
  </si>
  <si>
    <t>Jiné hydraulické oleje</t>
  </si>
  <si>
    <t>Kaly z odlučovačů oleje</t>
  </si>
  <si>
    <t>Jiné emulze</t>
  </si>
  <si>
    <t>Absorpční činidla, filtrační materiály</t>
  </si>
  <si>
    <t>Olejové filtry</t>
  </si>
  <si>
    <t>Brzdová kapalina</t>
  </si>
  <si>
    <t>Nemrznoucí kapalina</t>
  </si>
  <si>
    <t>Olověné akumulátory</t>
  </si>
  <si>
    <t>Nikl-kadmiové baterie a akumulátory</t>
  </si>
  <si>
    <t>Rozpouštědla</t>
  </si>
  <si>
    <t>Kyseliny</t>
  </si>
  <si>
    <t>Zásady</t>
  </si>
  <si>
    <t>Zářivky nebo jiný odpad obsahující rtuť</t>
  </si>
  <si>
    <t>Vyřazená zařízení obsahující chlorofyly</t>
  </si>
  <si>
    <t>Olej a tuk neuvedený pod číslem 20 01 25</t>
  </si>
  <si>
    <t>Baterie a akumulátory</t>
  </si>
  <si>
    <t>Počet nádob</t>
  </si>
  <si>
    <t>Cena za manipulaci s jednou nádobou (bez DPH)</t>
  </si>
  <si>
    <t>Cenová nabídka celkem (bez DPH)</t>
  </si>
  <si>
    <t>1. 2.  Cena za manipulace se sběrnou nádobou v majetku dodavatele služby/svozové firmy (včetně pronájmu nádob)</t>
  </si>
  <si>
    <t>Cena za tunu</t>
  </si>
  <si>
    <t>Cenová nabídka                     celkem (bez DPH)</t>
  </si>
  <si>
    <t>Počet kontejnerů</t>
  </si>
  <si>
    <t>Plánovaný počet odvozů za rok</t>
  </si>
  <si>
    <t>Cena za manipulaci s  jedním kontejnerem                           (bez DPH)</t>
  </si>
  <si>
    <t>Cenová nabídka celkem                   (bez DPH)</t>
  </si>
  <si>
    <t>Plánovaný počet přistavení za rok</t>
  </si>
  <si>
    <t>Cena za manipulaci s  jedním kontejnerme               (bez DPH)</t>
  </si>
  <si>
    <t>2. 2.  Přistavení a odvoz kontejneru v majetku dodavatele služby/svozové firmy (včetně pronájmu nádob)</t>
  </si>
  <si>
    <t>Katalogové číslo</t>
  </si>
  <si>
    <t>Cena za tunu                     (bez DPH)</t>
  </si>
  <si>
    <t>Cenová nabídka celkem                (bez DPH)</t>
  </si>
  <si>
    <t>Cena za manipulaci s  jedním kontejnerem                   (bez DPH)</t>
  </si>
  <si>
    <t>Cena za manipulaci s  jednou nádobou                  (bez DPH)</t>
  </si>
  <si>
    <t>3. 1. 2.  Cena za manipulace s kontejnerem a nádobou v majetku dodavatele služby/svozové firmy (včetně pronájmu nádoby a kontejneru)</t>
  </si>
  <si>
    <t>Cena za mytí jedné nádoby                          (bez DPH)</t>
  </si>
  <si>
    <t>Cena za tunu                                 (v případě výkupu " -")</t>
  </si>
  <si>
    <t>3. 2. 2.  Cena za manipulace s kontejnerem a nádobou v majetku dodavatele služby/svozové firmy (včetně pronájmu nádoby a kontejneru)</t>
  </si>
  <si>
    <t>3. 3. 2.  Cena za manipulace s kontejnerem a nádobou v majetku dodavatele služby/svozové firmy (včetně pronájmu nádoby a kontejneru)</t>
  </si>
  <si>
    <t>3. 4. 2.  Cena za manipulace s kontejnerem a nádobou v majetku dodavatele služby/svozové firmy (včetně pronájmu nádoby a kontejneru)</t>
  </si>
  <si>
    <t>Popis služby</t>
  </si>
  <si>
    <t>Cenová nabídka za rok                (bez DPH)</t>
  </si>
  <si>
    <t>Hmotnost odpadu v t/rok</t>
  </si>
  <si>
    <t>Cena za manipulaci s  jednu nádobou                (bez DPH)</t>
  </si>
  <si>
    <t>Podmínky pro zpracování Tabulek pro zpracování nabídkové ceny:</t>
  </si>
  <si>
    <t>5. Podpis osoby oprávněné jednat jménem či za účastníka zadávacího řízení / dodavatele</t>
  </si>
  <si>
    <t>Příloha ZD č. 1 - Stanovení nabídkové ceny (závazný dokument)</t>
  </si>
  <si>
    <t>5) ODVOZ BIOLOGICKY ROZLOŽITELNÝCH KOMUNÁLNÍCH ODPADŮ</t>
  </si>
  <si>
    <t>2) SVOZ ODPADŮ KONTEJNERY</t>
  </si>
  <si>
    <r>
      <rPr>
        <sz val="10"/>
        <color theme="1"/>
        <rFont val="Arial"/>
        <family val="2"/>
        <charset val="238"/>
      </rPr>
      <t xml:space="preserve">mytí a </t>
    </r>
    <r>
      <rPr>
        <sz val="10"/>
        <color theme="1"/>
        <rFont val="Arial"/>
        <family val="2"/>
        <charset val="238"/>
      </rPr>
      <t xml:space="preserve">desinfekci minimálně 1x ročně v průběhu druhého čtvrtletí </t>
    </r>
  </si>
  <si>
    <t>Cena zahrnuje:</t>
  </si>
  <si>
    <t>Cena za mytí kontejnerů a nádob:</t>
  </si>
  <si>
    <t>3. 3.  SKLO - BÍLÉ (ČIRÉ)</t>
  </si>
  <si>
    <t>4. 2. Odvoz nebezpečných odpadů ze sběrného dvora (ze sběrného místa)</t>
  </si>
  <si>
    <t>cena zahrnuje i odvoz odpadu do místa zpracování/odstranění na kompostárnu Jesenická - Areál skládky u Supíkovic</t>
  </si>
  <si>
    <t>1. 1. Cena za manipulace se sběrnou nádobou v majetku objednatele nebo jiného majitele (občanů případně obce/města)</t>
  </si>
  <si>
    <t>2. 1.  Přistavení a odvoz kontejneru v majetku objednatele (obce/města)</t>
  </si>
  <si>
    <r>
      <t>přistavení kontejneru na veřejné prostranství dle požadavků obce</t>
    </r>
    <r>
      <rPr>
        <sz val="10"/>
        <color theme="1"/>
        <rFont val="Arial"/>
        <family val="2"/>
        <charset val="238"/>
      </rPr>
      <t>/města</t>
    </r>
  </si>
  <si>
    <r>
      <t>odvoz a přistavení kontejneru na veřejné prostranství dle požadavků obce</t>
    </r>
    <r>
      <rPr>
        <sz val="10"/>
        <color theme="1"/>
        <rFont val="Arial"/>
        <family val="2"/>
        <charset val="238"/>
      </rPr>
      <t>/města</t>
    </r>
  </si>
  <si>
    <r>
      <t>přistavení a odvoz kontejneru na veřejné prostranství dle požadavků obce</t>
    </r>
    <r>
      <rPr>
        <sz val="10"/>
        <color theme="1"/>
        <rFont val="Arial"/>
        <family val="2"/>
        <charset val="238"/>
      </rPr>
      <t>/města</t>
    </r>
  </si>
  <si>
    <t>2. 3. Odstranění odpadu svezeného dodavatelem služby/svozovou firmou nebo dovezeného objednatelem (obcí/městem) v kontejnerech</t>
  </si>
  <si>
    <t>3. 1. 1.  Cena za manipulace s kontejnerem a nádobou v majetku objednatele (obce/města) (včetně nádob v majetku společnosti EKOKOM)</t>
  </si>
  <si>
    <t>3. 2. 1.  Cena za manipulace s kontejnerem a nádobou v majetku objednatele (obce/města) (včetně nádob v majetku společnosti EKOKOM)</t>
  </si>
  <si>
    <t>3. 3. 1.  Cena za manipulace s kontejnerem a nádobou v majetku objednatele (obce/města) (včetně nádob v majetku společnosti EKOKOM)</t>
  </si>
  <si>
    <t>3. 4. 1.  Cena za manipulace s kontejnerem a nádobou v majetku objednatele (obce/města) (včetně nádob v majetku společnosti EKOKOM)</t>
  </si>
  <si>
    <r>
      <t>Zajištění mobilního svozu po obci</t>
    </r>
    <r>
      <rPr>
        <sz val="10"/>
        <color theme="1"/>
        <rFont val="Arial"/>
        <family val="2"/>
        <charset val="238"/>
      </rPr>
      <t>/městě</t>
    </r>
  </si>
  <si>
    <r>
      <t>odběr nebezpečného odpadu z předem definovaných stanovišť na území obce</t>
    </r>
    <r>
      <rPr>
        <sz val="10"/>
        <color theme="1"/>
        <rFont val="Arial"/>
        <family val="2"/>
        <charset val="238"/>
      </rPr>
      <t>/města</t>
    </r>
  </si>
  <si>
    <t>5. 1.  Cena za manipulace se sběrnou nádobou v majetku objednatele nebo jiného majitele (občanů případně obce/města)</t>
  </si>
  <si>
    <t>Množství tun za rok  (údaje z roku 2016)</t>
  </si>
  <si>
    <t>1. 4. Cena jednorázového přemístění sběrné nádoby na nové sběrné místo v rámci katastru obce/města</t>
  </si>
  <si>
    <t>Přemístění sběrné nádoby na nové sběrné místo v rámci katastru obce/města</t>
  </si>
  <si>
    <t>3.1.5. Cena jednorázového přemístění sběrné nádoby na nové sběrné místo v rámci katastru obce/města</t>
  </si>
  <si>
    <t>3.2.5. Cena jednorázového přemístění sběrné nádoby na nové sběrné místo v rámci katastru obce/města</t>
  </si>
  <si>
    <t>3.4.5. Cena jednorázového přemístění sběrné nádoby na nové sběrné místo v rámci katastru obce/města</t>
  </si>
  <si>
    <t>3.3.5. Cena jednorázového přemístění sběrné nádoby na nové sběrné místo v rámci katastru obce/města</t>
  </si>
  <si>
    <t>4. 3. Jednorázový svoz nebezpečných odpadů</t>
  </si>
  <si>
    <t>Zajištění jednorázového svozu po obci/městě</t>
  </si>
  <si>
    <t>odběr nebezpečného odpadu ze stanovišťě na území obce/města</t>
  </si>
  <si>
    <t>4. 4. Odstranění nebezpečných odpadů</t>
  </si>
  <si>
    <t>5.3 Cena jednorázového přemístění sběrné nádoby na nové sběrné místo v rámci katastru obce/města</t>
  </si>
  <si>
    <t>obecní</t>
  </si>
  <si>
    <t>110 l</t>
  </si>
  <si>
    <t>EKO-KOM</t>
  </si>
  <si>
    <t>2150 l</t>
  </si>
  <si>
    <t>1550 l</t>
  </si>
  <si>
    <t>pronájem</t>
  </si>
  <si>
    <t>od 1.1 do 31.12. - 1 x za 2 týdny - 26 svozů za rok</t>
  </si>
  <si>
    <t>1500 l</t>
  </si>
  <si>
    <t>1 x / rok</t>
  </si>
  <si>
    <t>Frekvence svozu za příslušný druh odpadu</t>
  </si>
  <si>
    <t>Vlastnictví nádob</t>
  </si>
  <si>
    <t>Velikost nádob</t>
  </si>
  <si>
    <t>Počet nádob při jednom svozu</t>
  </si>
  <si>
    <t>Frekvence svozu - 41 svozů za rok</t>
  </si>
  <si>
    <t>-</t>
  </si>
  <si>
    <t>Hodnoty rozdhodné pro stanovení nabídkové ceny, tzn. Předpokládaná hodnota produkce odpadů  za rok</t>
  </si>
  <si>
    <t>Směsný komunální odpad - celkem</t>
  </si>
  <si>
    <t>Separovaný plast</t>
  </si>
  <si>
    <t>Separovaný plast - celkem</t>
  </si>
  <si>
    <t>Frekvece svozu - 26 svozů za rok</t>
  </si>
  <si>
    <t>Separovaný papír</t>
  </si>
  <si>
    <t>Separovaný papír - celkem</t>
  </si>
  <si>
    <t>Frekvence svozu - 26 svozů za rok</t>
  </si>
  <si>
    <t>Separované sklo čiré</t>
  </si>
  <si>
    <t>Separované sklo čiré - celkem</t>
  </si>
  <si>
    <t>Separované sklo barevné</t>
  </si>
  <si>
    <t>Separované sklo barevné - celkem</t>
  </si>
  <si>
    <t xml:space="preserve">Ostatní odpady </t>
  </si>
  <si>
    <t>6.2 Mimořádná služba</t>
  </si>
  <si>
    <t>Objem do 240 litrů - mimořádná služba, viz. 6.2</t>
  </si>
  <si>
    <t>Objem do 240 litrů - předmět ZŘ, viz. 6.1</t>
  </si>
  <si>
    <t>6.1 Definice předmětu plnění veřejné zakázky v rámci zadávacího řízení (ZŘ)</t>
  </si>
  <si>
    <t>Mimořádná služba bude služba sjednaná nad rámec definice předmětu plnění veřejné zakázky, viz. 6.1</t>
  </si>
  <si>
    <t xml:space="preserve">Odstranění odpadu </t>
  </si>
  <si>
    <t>Zákonné poplatky</t>
  </si>
  <si>
    <t>Objem do 360 litrů - předmět ZŘ, viz. 6.1</t>
  </si>
  <si>
    <t>Objem do 360 litrů - mimořádná služba, viz. 6.2</t>
  </si>
  <si>
    <t>Objem od 361 do 1100 litrů - předmět ZŘ, viz. 6.1</t>
  </si>
  <si>
    <t>Objem od 361 do 1100 litrů - mimořádná služba, viz. 6.2</t>
  </si>
  <si>
    <t>správně</t>
  </si>
  <si>
    <t>2. 1. 2. Manipulace s kontejnerem - umístění kontejneru na sběrném dvoře (ze sběrného místa)</t>
  </si>
  <si>
    <r>
      <t>přistavení kontejneru dle požadavků obce</t>
    </r>
    <r>
      <rPr>
        <sz val="10"/>
        <color theme="1"/>
        <rFont val="Arial"/>
        <family val="2"/>
        <charset val="238"/>
      </rPr>
      <t>/města</t>
    </r>
  </si>
  <si>
    <t xml:space="preserve">mytí a desinfekci vnitřních plohc minimálně 1x ročně v průběhu druhého čtvrtletí </t>
  </si>
  <si>
    <t xml:space="preserve">mytí a desinfekci vnitřních ploch minimálně 1x ročně v průběhu druhého čtvrtletí </t>
  </si>
  <si>
    <t xml:space="preserve">mytí a desinfekci  vnitřích ploch minimálně 1x ročně v průběhu druhého čtvrtletí </t>
  </si>
  <si>
    <t>cena za mytí kontejnerů zahrnuje mytí vnějších ploch, která bude provedena 1x ročně, vždy v průběhu druhého čtvrtletí</t>
  </si>
  <si>
    <t>odvoz odpadu na zpracování, likvidaci nebo odstranění</t>
  </si>
  <si>
    <t>odběr nebezpečného odpadu</t>
  </si>
  <si>
    <t xml:space="preserve">4) LIKVIDACE NEBO ODSTRANĚNÍ NEBEZPEČNÝCH ODPADŮ </t>
  </si>
  <si>
    <t>cena zahrnuje veškeré náklady na likvidaci nebo odstranění nebezpečných odpadů včetně všech zákonných poplatků</t>
  </si>
  <si>
    <t>cena zahrnuje i odvoz odpadu do místa zpracování/odstranění na kompostárnu Jesenicka - Areál skládky u Supíkovic</t>
  </si>
  <si>
    <t>Objem do 3200 litrů - předmět ZŘ, viz. 6.1</t>
  </si>
  <si>
    <t>Objem do 3200 litrů - mimořádná služba, viz. 6.2</t>
  </si>
  <si>
    <t>Objem do 1100 litrů</t>
  </si>
  <si>
    <t>Vnější mytí - objem do 360 litrů - horní výsyp</t>
  </si>
  <si>
    <t>Vnější mytí - objem do 3200 litrů - spodní výsyp</t>
  </si>
  <si>
    <t>Objem do 3200 l</t>
  </si>
  <si>
    <r>
      <t>Kontejner o objemu do 6,5 m</t>
    </r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  <charset val="238"/>
      </rPr>
      <t xml:space="preserve"> - hákový nosič kontejnerů</t>
    </r>
  </si>
  <si>
    <r>
      <t>Kontejner o objemu do 14 m</t>
    </r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  <charset val="238"/>
      </rPr>
      <t xml:space="preserve"> - hákový nosič kontejnerů</t>
    </r>
  </si>
  <si>
    <r>
      <t>Kontejner o objemu do 20 m</t>
    </r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  <charset val="238"/>
      </rPr>
      <t xml:space="preserve"> - hákový nosič kontejnerů</t>
    </r>
  </si>
  <si>
    <r>
      <t>Kontejner o objemu do 40 m</t>
    </r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  <charset val="238"/>
      </rPr>
      <t xml:space="preserve"> - hákový nosič kontejnerů</t>
    </r>
  </si>
  <si>
    <t>Vývoz nebezpečných odpadů ze sběrného dvora</t>
  </si>
  <si>
    <t>Objem do 769 litrů - předmět ZŘ, viz. 6.1</t>
  </si>
  <si>
    <t>Objem nad 770 litrů - mimořádná služba, viz. 6.2</t>
  </si>
  <si>
    <t>Objem do 1100 l</t>
  </si>
  <si>
    <t>Velkoobjemový odpad, pneumatiky</t>
  </si>
  <si>
    <t>Kovové obaly obsahující nebezpečnou výplňovou hmotu (např. Azbest) včetně</t>
  </si>
  <si>
    <t>Peroxidy, napr. Peroxid vodíku</t>
  </si>
  <si>
    <t>Vnější mytí - objem od 361 do 1100 litrů - horní výsyp</t>
  </si>
  <si>
    <t>Objem do 769 litrů - mimořádná služba, viz. 6.2</t>
  </si>
  <si>
    <t>Objem nad 770 litrů - předmět ZŘ, viz. 6.1</t>
  </si>
  <si>
    <t>Obaly obsahující zbytky nebezpečných látek nebo obaly těmito látkami znečištěné</t>
  </si>
  <si>
    <t>Vyřazené anorg. Chemikálie, které jsou nebo obsahují nebezpečné látky</t>
  </si>
  <si>
    <t>Barvy, tiskařské barvy, lepidla a pryskyřice obsahující nebezpečné látky</t>
  </si>
  <si>
    <t>Stavební materiál obsahující azbest</t>
  </si>
  <si>
    <t>Sběr, svoz a likvidace odpadů v obci Vlčice</t>
  </si>
  <si>
    <t>Obec Vlčice</t>
  </si>
  <si>
    <t>Vlčice 95, 790 67 Vlčice</t>
  </si>
  <si>
    <t>00636045 / CZ00636045</t>
  </si>
  <si>
    <t>Josef Fojtek, starosta obce</t>
  </si>
  <si>
    <t>+420 584 434 022</t>
  </si>
  <si>
    <t>vlcice@vlcice.cz</t>
  </si>
  <si>
    <t>6) PŘEDMĚTU PLNĚNÍ VEŘEJNÉ ZAKÁZKY - Obec Vlčice</t>
  </si>
  <si>
    <t>od 1.1 do 30.4. - 1 x týdně - 16 svozů za rok</t>
  </si>
  <si>
    <t>občanů</t>
  </si>
  <si>
    <t>od 1.5. do 31.10 - 1 x za 2 týdny - 13 svozů za rok</t>
  </si>
  <si>
    <t>od 1.11. do 31.12. - 1 x týdně - 12 svozů za rok</t>
  </si>
  <si>
    <t>240 l</t>
  </si>
  <si>
    <t>1100 l</t>
  </si>
  <si>
    <t>71,605 tun</t>
  </si>
  <si>
    <t>2100 l</t>
  </si>
  <si>
    <t>obec</t>
  </si>
  <si>
    <t>mobilní svoz</t>
  </si>
  <si>
    <t xml:space="preserve">Nebezpečný odpad </t>
  </si>
  <si>
    <t>od 1.1 do 31.12. - 1 x za 3 měsíce - 4 svozy za rok</t>
  </si>
  <si>
    <t>Frekvence svozu - 4 svozy za rok</t>
  </si>
  <si>
    <t>4,297 tun</t>
  </si>
  <si>
    <t>4,259 tun</t>
  </si>
  <si>
    <t>3,39 tun</t>
  </si>
  <si>
    <t>2,85 tun</t>
  </si>
  <si>
    <t>Vyřazené elektrické a elektronické zařízení obsahující nebezpečné látky</t>
  </si>
  <si>
    <t>0,23 tun</t>
  </si>
  <si>
    <t>do 40 m3</t>
  </si>
  <si>
    <r>
      <t>Kontejner o objemu do 40 m</t>
    </r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  <charset val="238"/>
      </rPr>
      <t xml:space="preserve"> - hákový nosič kontejnerů (objemný odpad, pneumatiky)</t>
    </r>
  </si>
  <si>
    <t xml:space="preserve">1) Účastník ZŘ je povinen stanovit nabídkovou cenu dle položkového rozpočtu, tzn. Přílohy č. 1 – Stanovení nabídkové ceny (závazný dokument). </t>
  </si>
  <si>
    <t xml:space="preserve">2) Příloha č. 1 – Stanovení nabídkové ceny (závazný dokument), na základě které se stanoví nabídková cena účastníka ZŘ, zahrnuje úkony, které mohou být v průběhu doby plnění Smlouvy, realizovány, ale nejsou zadavatelem požadovány ihned od počátku realizace plnění. Oceněny musí být všechny položky v rámci Přílohy č. 1 – Stanovení nabídkové ceny (závazný dokument), tzn. i ty, které obsahují nulové položky např. u počtu nádob/kontejnerů, frekvence svozů, množství produkovaných odpadů apod. </t>
  </si>
  <si>
    <t>3) Fakturace bude zohledňovat skutečné množství služeb realizovaných dodavatelem pro objednatele v daném měsíci, tzn. nebude fakturováno paušálně. Fakturace bude zohledňovat typy svozových nádob, jejich počty a frekvence svozů, a to dle skutečných potřeb objednatele a množství produkovaných odpadů dle skutečných potřeb občanů a dle opatření vydaných objednatelem a jiných subjektů spolupodílejících se na organizování systému nakládání s odpady u objednatele.</t>
  </si>
  <si>
    <t xml:space="preserve">4) Nabídkovou cenou se rozumí cena za plnění veřejné zakázky, za období 48 měsíců po sobě jdoucích. </t>
  </si>
  <si>
    <t xml:space="preserve">5) Nabídková cena musí být cenou pevnou, tzn. nejvýše přípustnou, která bude nezávislá na změně podmínek v průběhu realizace zadávacího řízení. Nabídková cena musí obsahovat veškeré náklady a zisk dodavatele potřebné pro provedení služby. </t>
  </si>
  <si>
    <t xml:space="preserve">6) Nabídková cena bude uvedena v CZK. </t>
  </si>
  <si>
    <t xml:space="preserve">7) Nabídková cena bude uvedena v členění: celková nabídková cena bez daně z přidané hodnoty (DPH), samostatně DPH (nízká sazba DPH), samostatně DPH (vysoká sazba DPH) a celková nabídková cena včetně DPH. </t>
  </si>
  <si>
    <t xml:space="preserve">8) K překročení či snížení nabídkové ceny, definované jako součet nabídkové ceny bez DPH, výše DPH a částky včetně DPH, může dojít pouze v případě, že v období mezi předložením nabídky vítězného účastníka dodavatele a podpisem Smlouvy na plnění veřejné zakázky, dojde ke zvýšení či snížení DPH. V takovémto případě bude nabídková cena stanovena jako součet ceny bez DPH a příslušné částky DPH, určené podle předpisů platných v den podpisu Smlouvy. </t>
  </si>
  <si>
    <t>9) Ke změně nabídkové ceny může dále dojít v případech stanovených Zákonem a za podmínek stanovených zadavatelem v zadávacích podmínkách.</t>
  </si>
  <si>
    <t>10) Svoz podnikatelů je zapojen do systému svozu obce - obec požaduje evidovat a fakturovat svezené tuny a manipulace za svoz podnikatelů zvlášť.</t>
  </si>
  <si>
    <t>11) Množství odpadů připadajících na podnikatele z celkového svezeného množsví bude rozpočítáno podílem svezených litrů podnikatelských nádob vůči litrům všech svezených nádob.</t>
  </si>
  <si>
    <t>12) Dodavatel služby/svozová firma je po dohodě s obcí oprávněn změnit systém svozu separovaných odpadů, ale musí zachovat stejnou kapacitu sběrné sítě v litrech a aktuální počet stanovišť.</t>
  </si>
  <si>
    <t>5,828 tun (4,78 + 1,048)</t>
  </si>
  <si>
    <t>revize č. 3 ze dne 04.01.2018</t>
  </si>
  <si>
    <t>Objem od 241 do 1100 litrů - předmět ZŘ, viz. 6.1</t>
  </si>
  <si>
    <t>Objem od 241 do 1100 litrů - mimořádná služba, viz. 6.2</t>
  </si>
  <si>
    <t xml:space="preserve">mytí a desinfekci minimálně 1x ročně v průběhu druhého čtvrtletí </t>
  </si>
  <si>
    <t>Separovaný odpad je svážen dle uvedené frekvence svozů. Vyváženy budou pouze zaplněné nádoby  na více než polovinu svého objemu. V daném termínu svozu tedy nemusí být vyváženy všechny nádoby. V tabulkách, 3) Svoz separovaného odpadu, 3.1 Plasty - včetně nápojových kartonů a kovů, 3.2 Papír, 3.3 Sklo - Bílé (čiré) a 3.4 Sklo - Barevné, jsou uvedeny předpokládané počty vývozů za rok stanovený na základě vývoje skutečného počtu vývozů v předchozích letech.</t>
  </si>
  <si>
    <t>Plánovaný počet manipulací za 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</si>
</sst>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K_č_-;\-* #,##0.00\ _K_č_-;_-* &quot;-&quot;??\ _K_č_-;_-@_-"/>
  </numFmts>
  <fonts count="39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1"/>
      <color theme="11"/>
      <name val="Calibri"/>
      <family val="2"/>
      <charset val="238"/>
      <scheme val="minor"/>
    </font>
    <font>
      <u/>
      <sz val="10"/>
      <color theme="10"/>
      <name val="Arial"/>
      <family val="2"/>
    </font>
    <font>
      <b/>
      <sz val="14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b/>
      <u/>
      <sz val="10"/>
      <name val="Arial"/>
      <family val="2"/>
    </font>
    <font>
      <b/>
      <u/>
      <sz val="10"/>
      <color theme="1"/>
      <name val="Arial"/>
      <family val="2"/>
    </font>
    <font>
      <sz val="10"/>
      <color theme="4" tint="-0.249977111117893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9"/>
      <color theme="1"/>
      <name val="Symbol"/>
      <charset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Arial"/>
      <family val="2"/>
    </font>
    <font>
      <sz val="11"/>
      <name val="Calibri"/>
      <family val="2"/>
    </font>
    <font>
      <b/>
      <sz val="9"/>
      <color rgb="FF000000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9"/>
        <bgColor indexed="64"/>
      </patternFill>
    </fill>
  </fills>
  <borders count="5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51">
    <xf numFmtId="0" fontId="0" fillId="0" borderId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</cellStyleXfs>
  <cellXfs count="332">
    <xf numFmtId="0" fontId="0" fillId="0" borderId="0" xfId="0"/>
    <xf numFmtId="0" fontId="10" fillId="3" borderId="29" xfId="0" applyFont="1" applyFill="1" applyBorder="1" applyAlignment="1">
      <alignment horizontal="left" wrapText="1"/>
    </xf>
    <xf numFmtId="0" fontId="10" fillId="3" borderId="31" xfId="0" applyFont="1" applyFill="1" applyBorder="1" applyAlignment="1">
      <alignment horizontal="left" wrapText="1"/>
    </xf>
    <xf numFmtId="0" fontId="10" fillId="3" borderId="32" xfId="0" applyFont="1" applyFill="1" applyBorder="1" applyAlignment="1">
      <alignment horizontal="left" wrapText="1"/>
    </xf>
    <xf numFmtId="0" fontId="10" fillId="3" borderId="29" xfId="0" applyFont="1" applyFill="1" applyBorder="1" applyAlignment="1">
      <alignment horizontal="left" vertical="center" wrapText="1"/>
    </xf>
    <xf numFmtId="0" fontId="10" fillId="3" borderId="31" xfId="0" applyFont="1" applyFill="1" applyBorder="1" applyAlignment="1">
      <alignment horizontal="left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9" fillId="0" borderId="0" xfId="0" applyFont="1"/>
    <xf numFmtId="0" fontId="9" fillId="0" borderId="0" xfId="0" applyFont="1" applyAlignment="1">
      <alignment vertical="center"/>
    </xf>
    <xf numFmtId="0" fontId="10" fillId="3" borderId="44" xfId="0" applyFont="1" applyFill="1" applyBorder="1" applyAlignment="1">
      <alignment horizontal="left" vertical="center"/>
    </xf>
    <xf numFmtId="0" fontId="10" fillId="3" borderId="36" xfId="0" applyFont="1" applyFill="1" applyBorder="1" applyAlignment="1">
      <alignment vertical="center" wrapText="1"/>
    </xf>
    <xf numFmtId="0" fontId="10" fillId="4" borderId="0" xfId="0" applyFont="1" applyFill="1"/>
    <xf numFmtId="0" fontId="9" fillId="4" borderId="0" xfId="0" applyFont="1" applyFill="1"/>
    <xf numFmtId="0" fontId="13" fillId="3" borderId="39" xfId="0" applyFont="1" applyFill="1" applyBorder="1" applyAlignment="1">
      <alignment horizontal="center" vertical="center" wrapText="1"/>
    </xf>
    <xf numFmtId="0" fontId="13" fillId="3" borderId="43" xfId="0" applyFont="1" applyFill="1" applyBorder="1" applyAlignment="1">
      <alignment horizontal="center" vertical="center" wrapText="1"/>
    </xf>
    <xf numFmtId="0" fontId="13" fillId="3" borderId="40" xfId="0" applyFont="1" applyFill="1" applyBorder="1" applyAlignment="1">
      <alignment horizontal="center" vertical="center" wrapText="1"/>
    </xf>
    <xf numFmtId="0" fontId="13" fillId="3" borderId="42" xfId="0" applyFont="1" applyFill="1" applyBorder="1" applyAlignment="1">
      <alignment horizontal="center" vertical="center" wrapText="1"/>
    </xf>
    <xf numFmtId="0" fontId="18" fillId="4" borderId="0" xfId="0" applyFont="1" applyFill="1"/>
    <xf numFmtId="0" fontId="9" fillId="4" borderId="29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left" vertical="center"/>
    </xf>
    <xf numFmtId="4" fontId="9" fillId="4" borderId="11" xfId="0" applyNumberFormat="1" applyFont="1" applyFill="1" applyBorder="1" applyAlignment="1">
      <alignment vertical="center" wrapText="1"/>
    </xf>
    <xf numFmtId="4" fontId="9" fillId="4" borderId="29" xfId="0" applyNumberFormat="1" applyFont="1" applyFill="1" applyBorder="1" applyAlignment="1">
      <alignment vertical="center"/>
    </xf>
    <xf numFmtId="4" fontId="9" fillId="4" borderId="10" xfId="0" applyNumberFormat="1" applyFont="1" applyFill="1" applyBorder="1" applyAlignment="1">
      <alignment vertical="center"/>
    </xf>
    <xf numFmtId="4" fontId="9" fillId="4" borderId="30" xfId="0" applyNumberFormat="1" applyFont="1" applyFill="1" applyBorder="1" applyAlignment="1">
      <alignment vertical="center"/>
    </xf>
    <xf numFmtId="0" fontId="9" fillId="4" borderId="31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left" vertical="center"/>
    </xf>
    <xf numFmtId="4" fontId="9" fillId="4" borderId="6" xfId="0" applyNumberFormat="1" applyFont="1" applyFill="1" applyBorder="1" applyAlignment="1">
      <alignment vertical="center" wrapText="1"/>
    </xf>
    <xf numFmtId="4" fontId="9" fillId="4" borderId="31" xfId="0" applyNumberFormat="1" applyFont="1" applyFill="1" applyBorder="1" applyAlignment="1">
      <alignment vertical="center"/>
    </xf>
    <xf numFmtId="4" fontId="9" fillId="4" borderId="5" xfId="0" applyNumberFormat="1" applyFont="1" applyFill="1" applyBorder="1" applyAlignment="1">
      <alignment vertical="center"/>
    </xf>
    <xf numFmtId="4" fontId="9" fillId="4" borderId="27" xfId="0" applyNumberFormat="1" applyFont="1" applyFill="1" applyBorder="1" applyAlignment="1">
      <alignment vertical="center"/>
    </xf>
    <xf numFmtId="0" fontId="9" fillId="4" borderId="32" xfId="0" applyFont="1" applyFill="1" applyBorder="1" applyAlignment="1">
      <alignment horizontal="center" vertical="center"/>
    </xf>
    <xf numFmtId="0" fontId="9" fillId="4" borderId="28" xfId="0" applyFont="1" applyFill="1" applyBorder="1" applyAlignment="1">
      <alignment horizontal="left" vertical="center"/>
    </xf>
    <xf numFmtId="4" fontId="9" fillId="4" borderId="38" xfId="0" applyNumberFormat="1" applyFont="1" applyFill="1" applyBorder="1" applyAlignment="1">
      <alignment vertical="center" wrapText="1"/>
    </xf>
    <xf numFmtId="4" fontId="9" fillId="4" borderId="32" xfId="0" applyNumberFormat="1" applyFont="1" applyFill="1" applyBorder="1" applyAlignment="1">
      <alignment vertical="center"/>
    </xf>
    <xf numFmtId="4" fontId="9" fillId="4" borderId="28" xfId="0" applyNumberFormat="1" applyFont="1" applyFill="1" applyBorder="1" applyAlignment="1">
      <alignment vertical="center"/>
    </xf>
    <xf numFmtId="4" fontId="9" fillId="4" borderId="33" xfId="0" applyNumberFormat="1" applyFont="1" applyFill="1" applyBorder="1" applyAlignment="1">
      <alignment vertical="center"/>
    </xf>
    <xf numFmtId="4" fontId="9" fillId="3" borderId="39" xfId="0" applyNumberFormat="1" applyFont="1" applyFill="1" applyBorder="1" applyAlignment="1">
      <alignment vertical="center" wrapText="1"/>
    </xf>
    <xf numFmtId="4" fontId="9" fillId="3" borderId="43" xfId="0" applyNumberFormat="1" applyFont="1" applyFill="1" applyBorder="1" applyAlignment="1">
      <alignment vertical="center" wrapText="1"/>
    </xf>
    <xf numFmtId="4" fontId="9" fillId="3" borderId="40" xfId="0" applyNumberFormat="1" applyFont="1" applyFill="1" applyBorder="1" applyAlignment="1">
      <alignment vertical="center" wrapText="1"/>
    </xf>
    <xf numFmtId="4" fontId="9" fillId="3" borderId="42" xfId="0" applyNumberFormat="1" applyFont="1" applyFill="1" applyBorder="1" applyAlignment="1">
      <alignment vertical="center" wrapText="1"/>
    </xf>
    <xf numFmtId="0" fontId="13" fillId="2" borderId="0" xfId="0" applyFont="1" applyFill="1" applyAlignment="1">
      <alignment vertical="center" wrapText="1"/>
    </xf>
    <xf numFmtId="4" fontId="13" fillId="2" borderId="10" xfId="0" applyNumberFormat="1" applyFont="1" applyFill="1" applyBorder="1" applyAlignment="1">
      <alignment horizontal="right" vertical="center" indent="1"/>
    </xf>
    <xf numFmtId="4" fontId="13" fillId="0" borderId="5" xfId="0" applyNumberFormat="1" applyFont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21" fillId="0" borderId="0" xfId="0" applyFont="1" applyAlignment="1">
      <alignment vertical="center"/>
    </xf>
    <xf numFmtId="0" fontId="13" fillId="0" borderId="0" xfId="0" applyFont="1" applyFill="1" applyAlignment="1">
      <alignment horizontal="left" vertical="center"/>
    </xf>
    <xf numFmtId="0" fontId="13" fillId="0" borderId="10" xfId="0" applyFont="1" applyBorder="1" applyAlignment="1">
      <alignment vertical="center" wrapText="1"/>
    </xf>
    <xf numFmtId="0" fontId="12" fillId="0" borderId="0" xfId="0" applyFont="1"/>
    <xf numFmtId="0" fontId="25" fillId="0" borderId="0" xfId="0" applyFont="1"/>
    <xf numFmtId="0" fontId="13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8" fillId="0" borderId="0" xfId="0" applyFont="1"/>
    <xf numFmtId="0" fontId="8" fillId="0" borderId="0" xfId="0" applyFont="1" applyAlignment="1">
      <alignment wrapText="1"/>
    </xf>
    <xf numFmtId="0" fontId="8" fillId="2" borderId="5" xfId="0" applyFont="1" applyFill="1" applyBorder="1" applyAlignment="1">
      <alignment horizontal="center" vertical="center" wrapText="1"/>
    </xf>
    <xf numFmtId="4" fontId="8" fillId="2" borderId="5" xfId="0" applyNumberFormat="1" applyFont="1" applyFill="1" applyBorder="1" applyAlignment="1">
      <alignment horizontal="right" vertical="center" indent="1"/>
    </xf>
    <xf numFmtId="4" fontId="8" fillId="2" borderId="5" xfId="0" applyNumberFormat="1" applyFont="1" applyFill="1" applyBorder="1" applyAlignment="1">
      <alignment horizontal="right" vertical="center" wrapText="1" inden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indent="3"/>
    </xf>
    <xf numFmtId="0" fontId="8" fillId="0" borderId="0" xfId="0" applyFont="1" applyAlignment="1">
      <alignment vertical="center"/>
    </xf>
    <xf numFmtId="0" fontId="8" fillId="2" borderId="9" xfId="0" applyFont="1" applyFill="1" applyBorder="1" applyAlignment="1">
      <alignment horizontal="center" vertical="center" wrapText="1"/>
    </xf>
    <xf numFmtId="4" fontId="8" fillId="2" borderId="9" xfId="0" applyNumberFormat="1" applyFont="1" applyFill="1" applyBorder="1" applyAlignment="1">
      <alignment horizontal="right" vertical="center" indent="1"/>
    </xf>
    <xf numFmtId="0" fontId="8" fillId="0" borderId="10" xfId="0" applyFont="1" applyBorder="1" applyAlignment="1">
      <alignment vertical="center" wrapText="1"/>
    </xf>
    <xf numFmtId="0" fontId="8" fillId="0" borderId="10" xfId="0" applyFont="1" applyBorder="1" applyAlignment="1">
      <alignment vertical="center"/>
    </xf>
    <xf numFmtId="4" fontId="8" fillId="2" borderId="10" xfId="0" applyNumberFormat="1" applyFont="1" applyFill="1" applyBorder="1" applyAlignment="1">
      <alignment horizontal="right" vertical="center" indent="1"/>
    </xf>
    <xf numFmtId="4" fontId="8" fillId="2" borderId="9" xfId="0" applyNumberFormat="1" applyFont="1" applyFill="1" applyBorder="1" applyAlignment="1">
      <alignment horizontal="right" vertical="center" wrapText="1" indent="1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Border="1"/>
    <xf numFmtId="0" fontId="8" fillId="0" borderId="0" xfId="0" applyFont="1" applyFill="1"/>
    <xf numFmtId="0" fontId="8" fillId="0" borderId="0" xfId="0" applyFont="1" applyFill="1" applyAlignment="1">
      <alignment horizontal="left" vertical="center" indent="3"/>
    </xf>
    <xf numFmtId="0" fontId="8" fillId="0" borderId="0" xfId="0" applyFont="1" applyFill="1" applyAlignment="1">
      <alignment wrapText="1"/>
    </xf>
    <xf numFmtId="0" fontId="13" fillId="3" borderId="5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8" fillId="0" borderId="0" xfId="0" applyFont="1" applyAlignment="1">
      <alignment horizontal="left" vertical="center" indent="8"/>
    </xf>
    <xf numFmtId="0" fontId="8" fillId="2" borderId="5" xfId="0" applyFont="1" applyFill="1" applyBorder="1" applyAlignment="1">
      <alignment horizontal="left" vertical="center" wrapText="1"/>
    </xf>
    <xf numFmtId="49" fontId="8" fillId="2" borderId="5" xfId="0" applyNumberFormat="1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left" vertical="center" wrapText="1"/>
    </xf>
    <xf numFmtId="49" fontId="8" fillId="2" borderId="9" xfId="0" applyNumberFormat="1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24" fillId="0" borderId="0" xfId="0" applyFont="1"/>
    <xf numFmtId="0" fontId="7" fillId="0" borderId="0" xfId="0" applyFont="1"/>
    <xf numFmtId="0" fontId="7" fillId="2" borderId="5" xfId="0" applyFont="1" applyFill="1" applyBorder="1" applyAlignment="1">
      <alignment horizontal="center" vertical="center" wrapText="1"/>
    </xf>
    <xf numFmtId="4" fontId="7" fillId="2" borderId="5" xfId="0" applyNumberFormat="1" applyFont="1" applyFill="1" applyBorder="1" applyAlignment="1">
      <alignment horizontal="right" vertical="center" indent="1"/>
    </xf>
    <xf numFmtId="4" fontId="13" fillId="2" borderId="5" xfId="0" applyNumberFormat="1" applyFont="1" applyFill="1" applyBorder="1" applyAlignment="1">
      <alignment horizontal="right" vertical="center" indent="1"/>
    </xf>
    <xf numFmtId="0" fontId="7" fillId="0" borderId="9" xfId="0" applyFont="1" applyBorder="1" applyAlignment="1">
      <alignment vertical="center"/>
    </xf>
    <xf numFmtId="4" fontId="7" fillId="2" borderId="9" xfId="0" applyNumberFormat="1" applyFont="1" applyFill="1" applyBorder="1" applyAlignment="1">
      <alignment horizontal="right" vertical="center" indent="1"/>
    </xf>
    <xf numFmtId="0" fontId="7" fillId="0" borderId="0" xfId="0" applyFont="1" applyAlignment="1">
      <alignment horizontal="left" vertical="center" indent="3"/>
    </xf>
    <xf numFmtId="0" fontId="11" fillId="2" borderId="5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7" fillId="0" borderId="5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horizontal="right" vertical="center" indent="1"/>
    </xf>
    <xf numFmtId="4" fontId="13" fillId="2" borderId="4" xfId="0" applyNumberFormat="1" applyFont="1" applyFill="1" applyBorder="1" applyAlignment="1">
      <alignment horizontal="right" vertical="center" indent="1"/>
    </xf>
    <xf numFmtId="0" fontId="7" fillId="0" borderId="0" xfId="0" applyFont="1" applyFill="1"/>
    <xf numFmtId="0" fontId="12" fillId="0" borderId="0" xfId="0" applyFont="1" applyBorder="1" applyAlignment="1">
      <alignment vertical="center" wrapText="1"/>
    </xf>
    <xf numFmtId="0" fontId="7" fillId="2" borderId="28" xfId="0" applyFont="1" applyFill="1" applyBorder="1" applyAlignment="1">
      <alignment horizontal="center" vertical="center" wrapText="1"/>
    </xf>
    <xf numFmtId="4" fontId="7" fillId="2" borderId="28" xfId="0" applyNumberFormat="1" applyFont="1" applyFill="1" applyBorder="1" applyAlignment="1">
      <alignment horizontal="right" vertical="center" indent="1"/>
    </xf>
    <xf numFmtId="4" fontId="13" fillId="2" borderId="45" xfId="0" applyNumberFormat="1" applyFont="1" applyFill="1" applyBorder="1" applyAlignment="1">
      <alignment horizontal="right" vertical="center" indent="1"/>
    </xf>
    <xf numFmtId="0" fontId="26" fillId="0" borderId="5" xfId="0" applyFont="1" applyBorder="1" applyAlignment="1">
      <alignment horizontal="left"/>
    </xf>
    <xf numFmtId="0" fontId="11" fillId="0" borderId="0" xfId="0" applyFont="1" applyAlignment="1">
      <alignment horizontal="left" vertical="center" indent="3"/>
    </xf>
    <xf numFmtId="0" fontId="6" fillId="0" borderId="0" xfId="0" applyFont="1"/>
    <xf numFmtId="0" fontId="6" fillId="0" borderId="0" xfId="0" applyFont="1" applyAlignment="1">
      <alignment vertical="center"/>
    </xf>
    <xf numFmtId="0" fontId="17" fillId="0" borderId="0" xfId="3" applyFont="1" applyAlignment="1">
      <alignment vertical="center"/>
    </xf>
    <xf numFmtId="0" fontId="5" fillId="2" borderId="5" xfId="0" applyFont="1" applyFill="1" applyBorder="1" applyAlignment="1">
      <alignment horizontal="center" vertical="center" wrapText="1"/>
    </xf>
    <xf numFmtId="0" fontId="27" fillId="0" borderId="0" xfId="0" applyFont="1"/>
    <xf numFmtId="0" fontId="27" fillId="0" borderId="0" xfId="0" applyFont="1" applyAlignment="1">
      <alignment vertical="center"/>
    </xf>
    <xf numFmtId="0" fontId="27" fillId="0" borderId="0" xfId="0" applyFont="1" applyAlignment="1">
      <alignment horizontal="left"/>
    </xf>
    <xf numFmtId="0" fontId="4" fillId="0" borderId="0" xfId="0" applyFont="1" applyAlignment="1">
      <alignment horizontal="left" vertical="center" indent="3"/>
    </xf>
    <xf numFmtId="0" fontId="29" fillId="0" borderId="0" xfId="0" applyFont="1" applyAlignment="1">
      <alignment horizontal="justify" vertical="center"/>
    </xf>
    <xf numFmtId="0" fontId="8" fillId="2" borderId="28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4" fontId="13" fillId="2" borderId="0" xfId="0" applyNumberFormat="1" applyFont="1" applyFill="1" applyBorder="1" applyAlignment="1">
      <alignment horizontal="right" vertical="center" indent="1"/>
    </xf>
    <xf numFmtId="0" fontId="2" fillId="0" borderId="0" xfId="0" applyFont="1" applyAlignment="1">
      <alignment horizontal="left" vertical="center" indent="3"/>
    </xf>
    <xf numFmtId="0" fontId="2" fillId="0" borderId="9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3" fillId="3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indent="3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/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Alignment="1">
      <alignment horizontal="left" vertical="center" indent="3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13" fillId="0" borderId="0" xfId="0" applyFont="1"/>
    <xf numFmtId="0" fontId="1" fillId="2" borderId="28" xfId="0" applyFont="1" applyFill="1" applyBorder="1" applyAlignment="1">
      <alignment horizontal="center" vertical="center" wrapText="1"/>
    </xf>
    <xf numFmtId="4" fontId="1" fillId="2" borderId="28" xfId="0" applyNumberFormat="1" applyFont="1" applyFill="1" applyBorder="1" applyAlignment="1">
      <alignment horizontal="right" vertical="center" indent="1"/>
    </xf>
    <xf numFmtId="4" fontId="1" fillId="2" borderId="28" xfId="0" applyNumberFormat="1" applyFont="1" applyFill="1" applyBorder="1" applyAlignment="1">
      <alignment horizontal="right" vertical="center" wrapText="1" indent="1"/>
    </xf>
    <xf numFmtId="0" fontId="13" fillId="2" borderId="47" xfId="0" applyFont="1" applyFill="1" applyBorder="1" applyAlignment="1">
      <alignment vertical="center" wrapText="1"/>
    </xf>
    <xf numFmtId="0" fontId="13" fillId="2" borderId="48" xfId="0" applyFont="1" applyFill="1" applyBorder="1" applyAlignment="1">
      <alignment vertical="center" wrapText="1"/>
    </xf>
    <xf numFmtId="0" fontId="13" fillId="2" borderId="45" xfId="0" applyFont="1" applyFill="1" applyBorder="1" applyAlignment="1">
      <alignment vertical="center" wrapText="1"/>
    </xf>
    <xf numFmtId="0" fontId="13" fillId="2" borderId="0" xfId="0" applyFont="1" applyFill="1" applyBorder="1" applyAlignment="1">
      <alignment vertical="center" wrapText="1"/>
    </xf>
    <xf numFmtId="0" fontId="1" fillId="0" borderId="0" xfId="0" applyFont="1" applyAlignment="1">
      <alignment wrapText="1"/>
    </xf>
    <xf numFmtId="0" fontId="1" fillId="0" borderId="9" xfId="0" applyFont="1" applyBorder="1" applyAlignment="1">
      <alignment vertical="center"/>
    </xf>
    <xf numFmtId="0" fontId="1" fillId="2" borderId="9" xfId="0" applyFont="1" applyFill="1" applyBorder="1" applyAlignment="1">
      <alignment horizontal="center" vertical="center"/>
    </xf>
    <xf numFmtId="4" fontId="1" fillId="2" borderId="9" xfId="0" applyNumberFormat="1" applyFont="1" applyFill="1" applyBorder="1" applyAlignment="1">
      <alignment horizontal="right" vertical="center" indent="1"/>
    </xf>
    <xf numFmtId="0" fontId="30" fillId="0" borderId="0" xfId="0" applyFont="1"/>
    <xf numFmtId="0" fontId="30" fillId="0" borderId="0" xfId="0" applyFont="1" applyAlignment="1">
      <alignment vertical="center"/>
    </xf>
    <xf numFmtId="0" fontId="31" fillId="3" borderId="5" xfId="0" applyFont="1" applyFill="1" applyBorder="1" applyAlignment="1">
      <alignment horizontal="center" vertical="center" wrapText="1"/>
    </xf>
    <xf numFmtId="0" fontId="3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2" fillId="0" borderId="0" xfId="0" applyFont="1" applyAlignment="1">
      <alignment vertical="center"/>
    </xf>
    <xf numFmtId="0" fontId="31" fillId="0" borderId="0" xfId="0" applyFont="1"/>
    <xf numFmtId="0" fontId="33" fillId="0" borderId="0" xfId="0" applyFont="1" applyAlignment="1">
      <alignment vertical="center"/>
    </xf>
    <xf numFmtId="0" fontId="1" fillId="0" borderId="0" xfId="0" applyFont="1" applyBorder="1" applyAlignment="1">
      <alignment horizontal="left" vertical="top" wrapText="1"/>
    </xf>
    <xf numFmtId="4" fontId="8" fillId="2" borderId="28" xfId="0" applyNumberFormat="1" applyFont="1" applyFill="1" applyBorder="1" applyAlignment="1">
      <alignment horizontal="right" vertical="center" indent="1"/>
    </xf>
    <xf numFmtId="0" fontId="8" fillId="0" borderId="45" xfId="0" applyFont="1" applyBorder="1" applyAlignment="1">
      <alignment vertical="center" wrapText="1"/>
    </xf>
    <xf numFmtId="0" fontId="8" fillId="0" borderId="45" xfId="0" applyFont="1" applyBorder="1" applyAlignment="1">
      <alignment vertical="center"/>
    </xf>
    <xf numFmtId="4" fontId="13" fillId="0" borderId="45" xfId="0" applyNumberFormat="1" applyFont="1" applyBorder="1" applyAlignment="1">
      <alignment horizontal="right" vertical="center" indent="1"/>
    </xf>
    <xf numFmtId="4" fontId="13" fillId="2" borderId="45" xfId="0" applyNumberFormat="1" applyFont="1" applyFill="1" applyBorder="1" applyAlignment="1">
      <alignment horizontal="right" vertical="center" wrapText="1" indent="1"/>
    </xf>
    <xf numFmtId="4" fontId="8" fillId="2" borderId="45" xfId="0" applyNumberFormat="1" applyFont="1" applyFill="1" applyBorder="1" applyAlignment="1">
      <alignment horizontal="right" vertical="center" indent="1"/>
    </xf>
    <xf numFmtId="0" fontId="1" fillId="0" borderId="28" xfId="0" applyFont="1" applyFill="1" applyBorder="1" applyAlignment="1">
      <alignment horizontal="center" vertical="center" wrapText="1"/>
    </xf>
    <xf numFmtId="0" fontId="11" fillId="2" borderId="28" xfId="0" applyFont="1" applyFill="1" applyBorder="1" applyAlignment="1">
      <alignment horizontal="center" vertical="center" wrapText="1"/>
    </xf>
    <xf numFmtId="4" fontId="7" fillId="2" borderId="45" xfId="0" applyNumberFormat="1" applyFont="1" applyFill="1" applyBorder="1" applyAlignment="1">
      <alignment horizontal="right" vertical="center" indent="1"/>
    </xf>
    <xf numFmtId="0" fontId="13" fillId="0" borderId="45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26" fillId="0" borderId="5" xfId="0" applyFont="1" applyBorder="1" applyAlignment="1">
      <alignment horizontal="left" wrapText="1"/>
    </xf>
    <xf numFmtId="0" fontId="32" fillId="0" borderId="5" xfId="0" applyFont="1" applyBorder="1" applyAlignment="1">
      <alignment horizontal="center" vertical="center"/>
    </xf>
    <xf numFmtId="0" fontId="30" fillId="0" borderId="5" xfId="0" applyFont="1" applyBorder="1" applyAlignment="1">
      <alignment vertical="center"/>
    </xf>
    <xf numFmtId="0" fontId="31" fillId="0" borderId="5" xfId="0" applyFont="1" applyBorder="1" applyAlignment="1">
      <alignment vertical="center"/>
    </xf>
    <xf numFmtId="0" fontId="32" fillId="0" borderId="5" xfId="0" applyFont="1" applyBorder="1" applyAlignment="1">
      <alignment vertical="center"/>
    </xf>
    <xf numFmtId="0" fontId="31" fillId="0" borderId="5" xfId="0" applyFont="1" applyBorder="1" applyAlignment="1">
      <alignment horizontal="center" vertical="center"/>
    </xf>
    <xf numFmtId="0" fontId="35" fillId="0" borderId="5" xfId="0" applyFont="1" applyBorder="1" applyAlignment="1">
      <alignment vertical="center"/>
    </xf>
    <xf numFmtId="0" fontId="30" fillId="0" borderId="5" xfId="0" applyFont="1" applyFill="1" applyBorder="1" applyAlignment="1">
      <alignment vertical="center"/>
    </xf>
    <xf numFmtId="0" fontId="0" fillId="0" borderId="5" xfId="0" applyBorder="1"/>
    <xf numFmtId="0" fontId="13" fillId="0" borderId="10" xfId="0" applyFont="1" applyBorder="1" applyAlignment="1">
      <alignment horizontal="center" vertical="center"/>
    </xf>
    <xf numFmtId="0" fontId="26" fillId="0" borderId="28" xfId="0" applyFont="1" applyBorder="1" applyAlignment="1">
      <alignment horizontal="left" wrapText="1"/>
    </xf>
    <xf numFmtId="0" fontId="26" fillId="0" borderId="28" xfId="0" applyFont="1" applyBorder="1" applyAlignment="1">
      <alignment horizontal="left" vertical="center"/>
    </xf>
    <xf numFmtId="0" fontId="13" fillId="0" borderId="45" xfId="0" applyFont="1" applyBorder="1" applyAlignment="1">
      <alignment vertical="center" wrapText="1"/>
    </xf>
    <xf numFmtId="0" fontId="28" fillId="0" borderId="0" xfId="0" applyFont="1" applyAlignment="1">
      <alignment vertical="top"/>
    </xf>
    <xf numFmtId="0" fontId="34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6" fillId="0" borderId="0" xfId="0" applyFont="1" applyAlignment="1">
      <alignment vertical="top" wrapText="1"/>
    </xf>
    <xf numFmtId="0" fontId="27" fillId="0" borderId="0" xfId="0" applyFont="1" applyAlignment="1">
      <alignment vertical="top"/>
    </xf>
    <xf numFmtId="0" fontId="28" fillId="0" borderId="0" xfId="0" applyFont="1" applyAlignment="1">
      <alignment vertical="center"/>
    </xf>
    <xf numFmtId="0" fontId="27" fillId="0" borderId="0" xfId="0" applyFont="1" applyAlignment="1">
      <alignment vertical="center" wrapText="1"/>
    </xf>
    <xf numFmtId="0" fontId="38" fillId="0" borderId="0" xfId="0" applyFont="1" applyAlignment="1">
      <alignment vertical="center"/>
    </xf>
    <xf numFmtId="0" fontId="12" fillId="0" borderId="0" xfId="0" applyFont="1" applyAlignment="1">
      <alignment vertical="top" wrapText="1"/>
    </xf>
    <xf numFmtId="0" fontId="24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3" borderId="5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/>
    </xf>
    <xf numFmtId="0" fontId="1" fillId="3" borderId="3" xfId="0" applyFont="1" applyFill="1" applyBorder="1" applyAlignment="1"/>
    <xf numFmtId="0" fontId="1" fillId="3" borderId="2" xfId="0" applyFont="1" applyFill="1" applyBorder="1" applyAlignment="1"/>
    <xf numFmtId="0" fontId="10" fillId="0" borderId="10" xfId="0" applyFont="1" applyFill="1" applyBorder="1" applyAlignment="1">
      <alignment horizontal="left" vertical="center" wrapText="1"/>
    </xf>
    <xf numFmtId="0" fontId="10" fillId="0" borderId="30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vertical="center" wrapText="1"/>
    </xf>
    <xf numFmtId="0" fontId="10" fillId="0" borderId="27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27" xfId="0" applyFont="1" applyFill="1" applyBorder="1" applyAlignment="1">
      <alignment horizontal="left" vertical="center" wrapText="1"/>
    </xf>
    <xf numFmtId="49" fontId="10" fillId="0" borderId="6" xfId="0" applyNumberFormat="1" applyFont="1" applyFill="1" applyBorder="1" applyAlignment="1">
      <alignment horizontal="left" vertical="center" wrapText="1"/>
    </xf>
    <xf numFmtId="49" fontId="10" fillId="0" borderId="8" xfId="0" applyNumberFormat="1" applyFont="1" applyFill="1" applyBorder="1" applyAlignment="1">
      <alignment horizontal="left" vertical="center" wrapText="1"/>
    </xf>
    <xf numFmtId="49" fontId="10" fillId="0" borderId="24" xfId="0" applyNumberFormat="1" applyFont="1" applyFill="1" applyBorder="1" applyAlignment="1">
      <alignment horizontal="left" vertical="center" wrapText="1"/>
    </xf>
    <xf numFmtId="0" fontId="17" fillId="0" borderId="28" xfId="3" applyFont="1" applyFill="1" applyBorder="1" applyAlignment="1">
      <alignment horizontal="left" vertical="center" wrapText="1"/>
    </xf>
    <xf numFmtId="0" fontId="10" fillId="0" borderId="28" xfId="0" applyFont="1" applyFill="1" applyBorder="1" applyAlignment="1">
      <alignment horizontal="left" vertical="center" wrapText="1"/>
    </xf>
    <xf numFmtId="0" fontId="10" fillId="0" borderId="33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/>
    <xf numFmtId="0" fontId="6" fillId="3" borderId="2" xfId="0" applyFont="1" applyFill="1" applyBorder="1" applyAlignment="1"/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8" fillId="3" borderId="17" xfId="0" applyFont="1" applyFill="1" applyBorder="1" applyAlignment="1">
      <alignment horizontal="center" vertical="center"/>
    </xf>
    <xf numFmtId="0" fontId="19" fillId="3" borderId="18" xfId="0" applyFont="1" applyFill="1" applyBorder="1" applyAlignment="1">
      <alignment horizontal="center" vertical="center"/>
    </xf>
    <xf numFmtId="0" fontId="19" fillId="3" borderId="19" xfId="0" applyFont="1" applyFill="1" applyBorder="1" applyAlignment="1">
      <alignment horizontal="center" vertical="center"/>
    </xf>
    <xf numFmtId="0" fontId="19" fillId="3" borderId="34" xfId="0" applyFont="1" applyFill="1" applyBorder="1" applyAlignment="1">
      <alignment horizontal="center" vertical="center"/>
    </xf>
    <xf numFmtId="0" fontId="19" fillId="3" borderId="0" xfId="0" applyFont="1" applyFill="1" applyBorder="1" applyAlignment="1">
      <alignment horizontal="center" vertical="center"/>
    </xf>
    <xf numFmtId="0" fontId="19" fillId="3" borderId="35" xfId="0" applyFont="1" applyFill="1" applyBorder="1" applyAlignment="1">
      <alignment horizontal="center" vertical="center"/>
    </xf>
    <xf numFmtId="0" fontId="19" fillId="3" borderId="20" xfId="0" applyFont="1" applyFill="1" applyBorder="1" applyAlignment="1">
      <alignment horizontal="center" vertical="center"/>
    </xf>
    <xf numFmtId="0" fontId="19" fillId="3" borderId="16" xfId="0" applyFont="1" applyFill="1" applyBorder="1" applyAlignment="1">
      <alignment horizontal="center" vertical="center"/>
    </xf>
    <xf numFmtId="0" fontId="19" fillId="3" borderId="2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3" borderId="22" xfId="0" applyFont="1" applyFill="1" applyBorder="1" applyAlignment="1">
      <alignment horizontal="left" vertical="center" wrapText="1"/>
    </xf>
    <xf numFmtId="0" fontId="10" fillId="3" borderId="23" xfId="0" applyFont="1" applyFill="1" applyBorder="1" applyAlignment="1">
      <alignment horizontal="left" vertical="center" wrapText="1"/>
    </xf>
    <xf numFmtId="0" fontId="10" fillId="0" borderId="18" xfId="0" applyFont="1" applyFill="1" applyBorder="1" applyAlignment="1">
      <alignment horizontal="left" vertical="center" wrapText="1"/>
    </xf>
    <xf numFmtId="0" fontId="13" fillId="0" borderId="18" xfId="0" applyFont="1" applyFill="1" applyBorder="1" applyAlignment="1">
      <alignment horizontal="left" vertical="center" wrapText="1"/>
    </xf>
    <xf numFmtId="0" fontId="13" fillId="0" borderId="19" xfId="0" applyFont="1" applyFill="1" applyBorder="1" applyAlignment="1">
      <alignment horizontal="left" vertical="center" wrapText="1"/>
    </xf>
    <xf numFmtId="0" fontId="13" fillId="0" borderId="16" xfId="0" applyFont="1" applyFill="1" applyBorder="1" applyAlignment="1">
      <alignment horizontal="left" vertical="center" wrapText="1"/>
    </xf>
    <xf numFmtId="0" fontId="13" fillId="0" borderId="21" xfId="0" applyFont="1" applyFill="1" applyBorder="1" applyAlignment="1">
      <alignment horizontal="left" vertical="center" wrapText="1"/>
    </xf>
    <xf numFmtId="0" fontId="11" fillId="0" borderId="9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37" xfId="0" applyFont="1" applyFill="1" applyBorder="1" applyAlignment="1">
      <alignment horizontal="left" vertical="center" wrapText="1"/>
    </xf>
    <xf numFmtId="0" fontId="6" fillId="0" borderId="45" xfId="0" applyFont="1" applyFill="1" applyBorder="1" applyAlignment="1">
      <alignment horizontal="left" vertical="center"/>
    </xf>
    <xf numFmtId="0" fontId="6" fillId="0" borderId="46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27" xfId="0" applyFont="1" applyFill="1" applyBorder="1" applyAlignment="1">
      <alignment horizontal="left" vertical="center"/>
    </xf>
    <xf numFmtId="43" fontId="11" fillId="0" borderId="25" xfId="0" applyNumberFormat="1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10" fillId="3" borderId="34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13" fillId="3" borderId="43" xfId="0" applyFont="1" applyFill="1" applyBorder="1" applyAlignment="1">
      <alignment horizontal="center" vertical="center" wrapText="1"/>
    </xf>
    <xf numFmtId="0" fontId="13" fillId="3" borderId="40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/>
    </xf>
    <xf numFmtId="0" fontId="13" fillId="3" borderId="41" xfId="0" applyFont="1" applyFill="1" applyBorder="1" applyAlignment="1">
      <alignment horizontal="center" vertical="center"/>
    </xf>
    <xf numFmtId="0" fontId="24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3" fillId="0" borderId="5" xfId="0" applyFont="1" applyBorder="1" applyAlignment="1">
      <alignment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23" fillId="0" borderId="0" xfId="0" applyFont="1" applyAlignment="1">
      <alignment vertical="center"/>
    </xf>
    <xf numFmtId="0" fontId="13" fillId="0" borderId="6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3" borderId="6" xfId="0" applyFont="1" applyFill="1" applyBorder="1" applyAlignment="1">
      <alignment horizontal="left" vertical="center" wrapText="1" indent="2"/>
    </xf>
    <xf numFmtId="0" fontId="13" fillId="3" borderId="7" xfId="0" applyFont="1" applyFill="1" applyBorder="1" applyAlignment="1">
      <alignment horizontal="left" vertical="center" wrapText="1" indent="2"/>
    </xf>
    <xf numFmtId="0" fontId="13" fillId="0" borderId="47" xfId="0" applyFont="1" applyBorder="1" applyAlignment="1">
      <alignment horizontal="left" vertical="center" wrapText="1"/>
    </xf>
    <xf numFmtId="0" fontId="13" fillId="0" borderId="48" xfId="0" applyFont="1" applyBorder="1" applyAlignment="1">
      <alignment horizontal="left" vertical="center" wrapText="1"/>
    </xf>
    <xf numFmtId="0" fontId="13" fillId="0" borderId="49" xfId="0" applyFont="1" applyBorder="1" applyAlignment="1">
      <alignment horizontal="left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13" fillId="2" borderId="13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 indent="3"/>
    </xf>
    <xf numFmtId="0" fontId="1" fillId="2" borderId="28" xfId="0" applyFont="1" applyFill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13" fillId="0" borderId="45" xfId="0" applyFont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 indent="3"/>
    </xf>
    <xf numFmtId="0" fontId="13" fillId="0" borderId="1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left" vertical="center" wrapText="1"/>
    </xf>
    <xf numFmtId="0" fontId="1" fillId="2" borderId="50" xfId="0" applyFont="1" applyFill="1" applyBorder="1" applyAlignment="1">
      <alignment horizontal="left" vertical="center" wrapText="1"/>
    </xf>
    <xf numFmtId="0" fontId="32" fillId="0" borderId="5" xfId="0" applyFont="1" applyBorder="1" applyAlignment="1">
      <alignment horizontal="center" vertical="center"/>
    </xf>
    <xf numFmtId="0" fontId="32" fillId="0" borderId="5" xfId="0" applyFont="1" applyBorder="1" applyAlignment="1">
      <alignment horizontal="left" vertical="center"/>
    </xf>
    <xf numFmtId="0" fontId="30" fillId="0" borderId="5" xfId="0" applyFont="1" applyBorder="1" applyAlignment="1">
      <alignment horizontal="center" vertical="center"/>
    </xf>
    <xf numFmtId="0" fontId="31" fillId="0" borderId="6" xfId="0" applyFont="1" applyFill="1" applyBorder="1" applyAlignment="1">
      <alignment horizontal="left" vertical="center" wrapText="1"/>
    </xf>
    <xf numFmtId="0" fontId="31" fillId="0" borderId="8" xfId="0" applyFont="1" applyFill="1" applyBorder="1" applyAlignment="1">
      <alignment horizontal="left" vertical="center" wrapText="1"/>
    </xf>
    <xf numFmtId="0" fontId="31" fillId="0" borderId="7" xfId="0" applyFont="1" applyFill="1" applyBorder="1" applyAlignment="1">
      <alignment horizontal="left" vertical="center" wrapText="1"/>
    </xf>
    <xf numFmtId="0" fontId="32" fillId="0" borderId="28" xfId="0" applyFont="1" applyBorder="1" applyAlignment="1">
      <alignment horizontal="center" vertical="center"/>
    </xf>
    <xf numFmtId="0" fontId="32" fillId="0" borderId="51" xfId="0" applyFont="1" applyBorder="1" applyAlignment="1">
      <alignment horizontal="center" vertical="center"/>
    </xf>
    <xf numFmtId="0" fontId="32" fillId="0" borderId="10" xfId="0" applyFont="1" applyBorder="1" applyAlignment="1">
      <alignment horizontal="center" vertical="center"/>
    </xf>
    <xf numFmtId="0" fontId="28" fillId="0" borderId="0" xfId="0" applyFont="1" applyAlignment="1">
      <alignment horizontal="left" vertical="top" wrapText="1"/>
    </xf>
    <xf numFmtId="0" fontId="37" fillId="0" borderId="0" xfId="0" applyFont="1" applyAlignment="1">
      <alignment horizontal="left" vertical="center" wrapText="1"/>
    </xf>
    <xf numFmtId="0" fontId="27" fillId="0" borderId="0" xfId="0" applyFont="1" applyAlignment="1">
      <alignment horizontal="left" vertical="center" wrapText="1"/>
    </xf>
    <xf numFmtId="0" fontId="1" fillId="0" borderId="45" xfId="0" applyFont="1" applyBorder="1" applyAlignment="1">
      <alignment vertical="center" wrapText="1"/>
    </xf>
    <xf numFmtId="0" fontId="13" fillId="2" borderId="47" xfId="0" applyFont="1" applyFill="1" applyBorder="1" applyAlignment="1">
      <alignment vertical="center" wrapText="1"/>
    </xf>
    <xf numFmtId="0" fontId="13" fillId="2" borderId="48" xfId="0" applyFont="1" applyFill="1" applyBorder="1" applyAlignment="1">
      <alignment vertical="center" wrapText="1"/>
    </xf>
    <xf numFmtId="0" fontId="13" fillId="2" borderId="49" xfId="0" applyFont="1" applyFill="1" applyBorder="1" applyAlignment="1">
      <alignment vertical="center" wrapText="1"/>
    </xf>
    <xf numFmtId="4" fontId="1" fillId="2" borderId="5" xfId="0" applyNumberFormat="1" applyFont="1" applyFill="1" applyBorder="1" applyAlignment="1">
      <alignment horizontal="right" vertical="center" indent="1"/>
    </xf>
    <xf numFmtId="4" fontId="1" fillId="2" borderId="5" xfId="0" applyNumberFormat="1" applyFont="1" applyFill="1" applyBorder="1" applyAlignment="1">
      <alignment horizontal="right" vertical="center" wrapText="1" indent="1"/>
    </xf>
    <xf numFmtId="0" fontId="1" fillId="0" borderId="45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30" fillId="0" borderId="0" xfId="0" applyFont="1" applyBorder="1" applyAlignment="1">
      <alignment vertical="center"/>
    </xf>
    <xf numFmtId="0" fontId="30" fillId="0" borderId="0" xfId="0" applyFont="1" applyFill="1" applyBorder="1" applyAlignment="1">
      <alignment vertical="center"/>
    </xf>
    <xf numFmtId="0" fontId="31" fillId="0" borderId="0" xfId="0" applyFont="1" applyBorder="1" applyAlignment="1">
      <alignment horizontal="center" vertical="center"/>
    </xf>
    <xf numFmtId="0" fontId="3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justify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2" borderId="50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0" fillId="0" borderId="0" xfId="0" applyFont="1"/>
    <xf numFmtId="0" fontId="1" fillId="2" borderId="14" xfId="0" applyFont="1" applyFill="1" applyBorder="1" applyAlignment="1">
      <alignment horizontal="left" vertical="center" wrapText="1" indent="1"/>
    </xf>
    <xf numFmtId="0" fontId="1" fillId="2" borderId="15" xfId="0" applyFont="1" applyFill="1" applyBorder="1" applyAlignment="1">
      <alignment horizontal="left" vertical="center" wrapText="1" inden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 wrapText="1" indent="1"/>
    </xf>
    <xf numFmtId="0" fontId="1" fillId="2" borderId="7" xfId="0" applyFont="1" applyFill="1" applyBorder="1" applyAlignment="1">
      <alignment horizontal="left" vertical="center" wrapText="1" indent="1"/>
    </xf>
  </cellXfs>
  <cellStyles count="51">
    <cellStyle name="Hypertextový odkaz" xfId="1" builtinId="8" hidden="1"/>
    <cellStyle name="Hypertextový odkaz" xfId="3" builtinId="8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5" builtinId="9" hidden="1"/>
    <cellStyle name="Použitý hypertextový odkaz" xfId="6" builtinId="9" hidden="1"/>
    <cellStyle name="Použitý hypertextový odkaz" xfId="7" builtinId="9" hidden="1"/>
    <cellStyle name="Použitý hypertextový odkaz" xfId="8" builtinId="9" hidden="1"/>
    <cellStyle name="Použitý hypertextový odkaz" xfId="9" builtinId="9" hidden="1"/>
    <cellStyle name="Použitý hypertextový odkaz" xfId="10" builtinId="9" hidden="1"/>
    <cellStyle name="Použitý hypertextový odkaz" xfId="11" builtinId="9" hidden="1"/>
    <cellStyle name="Použitý hypertextový odkaz" xfId="12" builtinId="9" hidden="1"/>
    <cellStyle name="Použitý hypertextový odkaz" xfId="13" builtinId="9" hidden="1"/>
    <cellStyle name="Použitý hypertextový odkaz" xfId="14" builtinId="9" hidden="1"/>
    <cellStyle name="Použitý hypertextový odkaz" xfId="15" builtinId="9" hidden="1"/>
    <cellStyle name="Použitý hypertextový odkaz" xfId="16" builtinId="9" hidden="1"/>
    <cellStyle name="Použitý hypertextový odkaz" xfId="17" builtinId="9" hidden="1"/>
    <cellStyle name="Použitý hypertextový odkaz" xfId="18" builtinId="9" hidden="1"/>
    <cellStyle name="Použitý hypertextový odkaz" xfId="19" builtinId="9" hidden="1"/>
    <cellStyle name="Použitý hypertextový odkaz" xfId="20" builtinId="9" hidden="1"/>
    <cellStyle name="Použitý hypertextový odkaz" xfId="21" builtinId="9" hidden="1"/>
    <cellStyle name="Použitý hypertextový odkaz" xfId="22" builtinId="9" hidden="1"/>
    <cellStyle name="Použitý hypertextový odkaz" xfId="23" builtinId="9" hidden="1"/>
    <cellStyle name="Použitý hypertextový odkaz" xfId="24" builtinId="9" hidden="1"/>
    <cellStyle name="Použitý hypertextový odkaz" xfId="25" builtinId="9" hidden="1"/>
    <cellStyle name="Použitý hypertextový odkaz" xfId="26" builtinId="9" hidden="1"/>
    <cellStyle name="Použitý hypertextový odkaz" xfId="27" builtinId="9" hidden="1"/>
    <cellStyle name="Použitý hypertextový odkaz" xfId="28" builtinId="9" hidden="1"/>
    <cellStyle name="Použitý hypertextový odkaz" xfId="29" builtinId="9" hidden="1"/>
    <cellStyle name="Použitý hypertextový odkaz" xfId="30" builtinId="9" hidden="1"/>
    <cellStyle name="Použitý hypertextový odkaz" xfId="31" builtinId="9" hidden="1"/>
    <cellStyle name="Použitý hypertextový odkaz" xfId="32" builtinId="9" hidden="1"/>
    <cellStyle name="Použitý hypertextový odkaz" xfId="33" builtinId="9" hidden="1"/>
    <cellStyle name="Použitý hypertextový odkaz" xfId="34" builtinId="9" hidden="1"/>
    <cellStyle name="Použitý hypertextový odkaz" xfId="35" builtinId="9" hidden="1"/>
    <cellStyle name="Použitý hypertextový odkaz" xfId="36" builtinId="9" hidden="1"/>
    <cellStyle name="Použitý hypertextový odkaz" xfId="37" builtinId="9" hidden="1"/>
    <cellStyle name="Použitý hypertextový odkaz" xfId="38" builtinId="9" hidden="1"/>
    <cellStyle name="Použitý hypertextový odkaz" xfId="39" builtinId="9" hidden="1"/>
    <cellStyle name="Použitý hypertextový odkaz" xfId="40" builtinId="9" hidden="1"/>
    <cellStyle name="Použitý hypertextový odkaz" xfId="41" builtinId="9" hidden="1"/>
    <cellStyle name="Použitý hypertextový odkaz" xfId="42" builtinId="9" hidden="1"/>
    <cellStyle name="Použitý hypertextový odkaz" xfId="43" builtinId="9" hidden="1"/>
    <cellStyle name="Použitý hypertextový odkaz" xfId="44" builtinId="9" hidden="1"/>
    <cellStyle name="Použitý hypertextový odkaz" xfId="45" builtinId="9" hidden="1"/>
    <cellStyle name="Použitý hypertextový odkaz" xfId="46" builtinId="9" hidden="1"/>
    <cellStyle name="Použitý hypertextový odkaz" xfId="47" builtinId="9" hidden="1"/>
    <cellStyle name="Použitý hypertextový odkaz" xfId="48" builtinId="9" hidden="1"/>
    <cellStyle name="Použitý hypertextový odkaz" xfId="49" builtinId="9" hidden="1"/>
    <cellStyle name="Použitý hypertextový odkaz" xfId="50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vlcice@vlcice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32"/>
  <sheetViews>
    <sheetView showGridLines="0" tabSelected="1" workbookViewId="0">
      <selection activeCell="A32" sqref="A32"/>
    </sheetView>
  </sheetViews>
  <sheetFormatPr baseColWidth="10" defaultColWidth="8.83203125" defaultRowHeight="13" x14ac:dyDescent="0.15"/>
  <cols>
    <col min="1" max="1" width="43.83203125" style="103" bestFit="1" customWidth="1"/>
    <col min="2" max="3" width="13.33203125" style="103" bestFit="1" customWidth="1"/>
    <col min="4" max="4" width="33.33203125" style="103" bestFit="1" customWidth="1"/>
    <col min="5" max="16384" width="8.83203125" style="103"/>
  </cols>
  <sheetData>
    <row r="1" spans="1:6" x14ac:dyDescent="0.15">
      <c r="A1" s="216" t="s">
        <v>180</v>
      </c>
      <c r="B1" s="217"/>
      <c r="C1" s="217"/>
      <c r="D1" s="218"/>
    </row>
    <row r="2" spans="1:6" x14ac:dyDescent="0.15">
      <c r="A2" s="219"/>
      <c r="B2" s="220"/>
      <c r="C2" s="220"/>
      <c r="D2" s="221"/>
    </row>
    <row r="3" spans="1:6" ht="14" thickBot="1" x14ac:dyDescent="0.2">
      <c r="A3" s="222"/>
      <c r="B3" s="223"/>
      <c r="C3" s="223"/>
      <c r="D3" s="224"/>
    </row>
    <row r="4" spans="1:6" ht="14" thickBot="1" x14ac:dyDescent="0.2">
      <c r="A4" s="225" t="s">
        <v>95</v>
      </c>
      <c r="B4" s="201"/>
      <c r="C4" s="201"/>
      <c r="D4" s="202"/>
    </row>
    <row r="5" spans="1:6" ht="13" customHeight="1" x14ac:dyDescent="0.15">
      <c r="A5" s="226" t="s">
        <v>96</v>
      </c>
      <c r="B5" s="228" t="s">
        <v>289</v>
      </c>
      <c r="C5" s="229"/>
      <c r="D5" s="230"/>
    </row>
    <row r="6" spans="1:6" ht="14" thickBot="1" x14ac:dyDescent="0.2">
      <c r="A6" s="227"/>
      <c r="B6" s="231"/>
      <c r="C6" s="231"/>
      <c r="D6" s="232"/>
    </row>
    <row r="7" spans="1:6" ht="14" thickBot="1" x14ac:dyDescent="0.2">
      <c r="A7" s="200" t="s">
        <v>97</v>
      </c>
      <c r="B7" s="214"/>
      <c r="C7" s="214"/>
      <c r="D7" s="215"/>
    </row>
    <row r="8" spans="1:6" ht="14" thickBot="1" x14ac:dyDescent="0.2">
      <c r="A8" s="193" t="s">
        <v>116</v>
      </c>
      <c r="B8" s="194"/>
      <c r="C8" s="194"/>
      <c r="D8" s="195"/>
    </row>
    <row r="9" spans="1:6" ht="13" customHeight="1" x14ac:dyDescent="0.15">
      <c r="A9" s="1" t="s">
        <v>96</v>
      </c>
      <c r="B9" s="196" t="s">
        <v>290</v>
      </c>
      <c r="C9" s="196"/>
      <c r="D9" s="197"/>
    </row>
    <row r="10" spans="1:6" ht="13" customHeight="1" x14ac:dyDescent="0.15">
      <c r="A10" s="2" t="s">
        <v>114</v>
      </c>
      <c r="B10" s="198" t="s">
        <v>291</v>
      </c>
      <c r="C10" s="198"/>
      <c r="D10" s="199"/>
    </row>
    <row r="11" spans="1:6" ht="13" customHeight="1" x14ac:dyDescent="0.15">
      <c r="A11" s="2" t="s">
        <v>115</v>
      </c>
      <c r="B11" s="198" t="s">
        <v>292</v>
      </c>
      <c r="C11" s="198"/>
      <c r="D11" s="199"/>
      <c r="F11" s="104"/>
    </row>
    <row r="12" spans="1:6" ht="13" customHeight="1" x14ac:dyDescent="0.15">
      <c r="A12" s="2" t="s">
        <v>99</v>
      </c>
      <c r="B12" s="198" t="s">
        <v>293</v>
      </c>
      <c r="C12" s="198"/>
      <c r="D12" s="199"/>
    </row>
    <row r="13" spans="1:6" ht="13" customHeight="1" x14ac:dyDescent="0.15">
      <c r="A13" s="2" t="s">
        <v>100</v>
      </c>
      <c r="B13" s="198" t="s">
        <v>293</v>
      </c>
      <c r="C13" s="198"/>
      <c r="D13" s="199"/>
      <c r="F13" s="104"/>
    </row>
    <row r="14" spans="1:6" ht="11" customHeight="1" x14ac:dyDescent="0.15">
      <c r="A14" s="2" t="s">
        <v>101</v>
      </c>
      <c r="B14" s="206" t="s">
        <v>294</v>
      </c>
      <c r="C14" s="207"/>
      <c r="D14" s="208"/>
      <c r="F14" s="105"/>
    </row>
    <row r="15" spans="1:6" ht="14" customHeight="1" thickBot="1" x14ac:dyDescent="0.2">
      <c r="A15" s="3" t="s">
        <v>102</v>
      </c>
      <c r="B15" s="209" t="s">
        <v>295</v>
      </c>
      <c r="C15" s="210"/>
      <c r="D15" s="211"/>
    </row>
    <row r="16" spans="1:6" ht="14" thickBot="1" x14ac:dyDescent="0.2">
      <c r="A16" s="193" t="s">
        <v>117</v>
      </c>
      <c r="B16" s="212"/>
      <c r="C16" s="212"/>
      <c r="D16" s="213"/>
    </row>
    <row r="17" spans="1:4" ht="26" x14ac:dyDescent="0.15">
      <c r="A17" s="4" t="s">
        <v>98</v>
      </c>
      <c r="B17" s="196"/>
      <c r="C17" s="196"/>
      <c r="D17" s="197"/>
    </row>
    <row r="18" spans="1:4" x14ac:dyDescent="0.15">
      <c r="A18" s="5" t="s">
        <v>107</v>
      </c>
      <c r="B18" s="203"/>
      <c r="C18" s="204"/>
      <c r="D18" s="205"/>
    </row>
    <row r="19" spans="1:4" ht="14" thickBot="1" x14ac:dyDescent="0.2">
      <c r="A19" s="5" t="s">
        <v>118</v>
      </c>
      <c r="B19" s="203"/>
      <c r="C19" s="204"/>
      <c r="D19" s="205"/>
    </row>
    <row r="20" spans="1:4" ht="14" thickBot="1" x14ac:dyDescent="0.2">
      <c r="A20" s="200" t="s">
        <v>103</v>
      </c>
      <c r="B20" s="201"/>
      <c r="C20" s="201"/>
      <c r="D20" s="202"/>
    </row>
    <row r="21" spans="1:4" ht="53" thickBot="1" x14ac:dyDescent="0.2">
      <c r="A21" s="6" t="s">
        <v>104</v>
      </c>
      <c r="B21" s="6" t="s">
        <v>127</v>
      </c>
      <c r="C21" s="6" t="s">
        <v>128</v>
      </c>
      <c r="D21" s="6" t="s">
        <v>122</v>
      </c>
    </row>
    <row r="22" spans="1:4" x14ac:dyDescent="0.15">
      <c r="A22" s="240"/>
      <c r="B22" s="240"/>
      <c r="C22" s="240"/>
      <c r="D22" s="240"/>
    </row>
    <row r="23" spans="1:4" x14ac:dyDescent="0.15">
      <c r="A23" s="241"/>
      <c r="B23" s="242"/>
      <c r="C23" s="241"/>
      <c r="D23" s="241"/>
    </row>
    <row r="24" spans="1:4" x14ac:dyDescent="0.15">
      <c r="A24" s="241"/>
      <c r="B24" s="242"/>
      <c r="C24" s="241"/>
      <c r="D24" s="241"/>
    </row>
    <row r="25" spans="1:4" ht="14" thickBot="1" x14ac:dyDescent="0.2">
      <c r="A25" s="241"/>
      <c r="B25" s="242"/>
      <c r="C25" s="241"/>
      <c r="D25" s="241"/>
    </row>
    <row r="26" spans="1:4" ht="14" thickBot="1" x14ac:dyDescent="0.2">
      <c r="A26" s="200" t="s">
        <v>105</v>
      </c>
      <c r="B26" s="201"/>
      <c r="C26" s="201"/>
      <c r="D26" s="202"/>
    </row>
    <row r="27" spans="1:4" x14ac:dyDescent="0.15">
      <c r="A27" s="243" t="s">
        <v>106</v>
      </c>
      <c r="B27" s="244"/>
      <c r="C27" s="244"/>
      <c r="D27" s="245"/>
    </row>
    <row r="28" spans="1:4" ht="14" thickBot="1" x14ac:dyDescent="0.2">
      <c r="A28" s="246" t="s">
        <v>179</v>
      </c>
      <c r="B28" s="247"/>
      <c r="C28" s="247"/>
      <c r="D28" s="248"/>
    </row>
    <row r="29" spans="1:4" ht="15" customHeight="1" x14ac:dyDescent="0.15">
      <c r="A29" s="9" t="s">
        <v>119</v>
      </c>
      <c r="B29" s="236"/>
      <c r="C29" s="236"/>
      <c r="D29" s="237"/>
    </row>
    <row r="30" spans="1:4" ht="15" customHeight="1" x14ac:dyDescent="0.15">
      <c r="A30" s="5" t="s">
        <v>121</v>
      </c>
      <c r="B30" s="238"/>
      <c r="C30" s="238"/>
      <c r="D30" s="239"/>
    </row>
    <row r="31" spans="1:4" ht="70" customHeight="1" thickBot="1" x14ac:dyDescent="0.2">
      <c r="A31" s="10" t="s">
        <v>120</v>
      </c>
      <c r="B31" s="233"/>
      <c r="C31" s="234"/>
      <c r="D31" s="235"/>
    </row>
    <row r="32" spans="1:4" x14ac:dyDescent="0.15">
      <c r="A32" s="133" t="s">
        <v>331</v>
      </c>
    </row>
  </sheetData>
  <mergeCells count="28">
    <mergeCell ref="B31:D31"/>
    <mergeCell ref="B19:D19"/>
    <mergeCell ref="B29:D29"/>
    <mergeCell ref="B30:D30"/>
    <mergeCell ref="A22:A25"/>
    <mergeCell ref="B22:B25"/>
    <mergeCell ref="C22:C25"/>
    <mergeCell ref="D22:D25"/>
    <mergeCell ref="A26:D26"/>
    <mergeCell ref="A27:D27"/>
    <mergeCell ref="A28:D28"/>
    <mergeCell ref="A7:D7"/>
    <mergeCell ref="A1:D3"/>
    <mergeCell ref="A4:D4"/>
    <mergeCell ref="A5:A6"/>
    <mergeCell ref="B5:D6"/>
    <mergeCell ref="A8:D8"/>
    <mergeCell ref="B9:D9"/>
    <mergeCell ref="B10:D10"/>
    <mergeCell ref="B11:D11"/>
    <mergeCell ref="A20:D20"/>
    <mergeCell ref="B12:D12"/>
    <mergeCell ref="B18:D18"/>
    <mergeCell ref="B13:D13"/>
    <mergeCell ref="B14:D14"/>
    <mergeCell ref="B15:D15"/>
    <mergeCell ref="A16:D16"/>
    <mergeCell ref="B17:D17"/>
  </mergeCells>
  <phoneticPr fontId="14" type="noConversion"/>
  <hyperlinks>
    <hyperlink ref="B15" r:id="rId1"/>
  </hyperlinks>
  <pageMargins left="0.7" right="0.7" top="0.78740157499999996" bottom="0.78740157499999996" header="0.3" footer="0.3"/>
  <pageSetup paperSize="9" scale="7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1"/>
  <sheetViews>
    <sheetView showGridLines="0" workbookViewId="0">
      <selection activeCell="B8" sqref="B8"/>
    </sheetView>
  </sheetViews>
  <sheetFormatPr baseColWidth="10" defaultColWidth="8.83203125" defaultRowHeight="13" x14ac:dyDescent="0.15"/>
  <cols>
    <col min="1" max="1" width="6.5" style="7" customWidth="1"/>
    <col min="2" max="2" width="58.5" style="7" customWidth="1"/>
    <col min="3" max="3" width="15.83203125" style="7" bestFit="1" customWidth="1"/>
    <col min="4" max="4" width="12" style="7" bestFit="1" customWidth="1"/>
    <col min="5" max="6" width="12.83203125" style="7" bestFit="1" customWidth="1"/>
    <col min="7" max="7" width="15.1640625" style="7" bestFit="1" customWidth="1"/>
    <col min="8" max="16384" width="8.83203125" style="7"/>
  </cols>
  <sheetData>
    <row r="2" spans="1:7" ht="18" x14ac:dyDescent="0.2">
      <c r="A2" s="17" t="s">
        <v>108</v>
      </c>
      <c r="B2" s="11"/>
      <c r="C2" s="11"/>
      <c r="D2" s="12"/>
      <c r="E2" s="12"/>
      <c r="F2" s="12"/>
      <c r="G2" s="12"/>
    </row>
    <row r="3" spans="1:7" x14ac:dyDescent="0.15">
      <c r="A3" s="12"/>
      <c r="B3" s="12"/>
      <c r="C3" s="12"/>
      <c r="D3" s="12"/>
      <c r="E3" s="12"/>
      <c r="F3" s="12"/>
      <c r="G3" s="12"/>
    </row>
    <row r="4" spans="1:7" ht="14" thickBot="1" x14ac:dyDescent="0.2">
      <c r="A4" s="12"/>
      <c r="B4" s="12"/>
      <c r="C4" s="12"/>
      <c r="D4" s="12"/>
      <c r="E4" s="12"/>
      <c r="F4" s="12"/>
      <c r="G4" s="12"/>
    </row>
    <row r="5" spans="1:7" ht="53" thickBot="1" x14ac:dyDescent="0.2">
      <c r="A5" s="249" t="s">
        <v>123</v>
      </c>
      <c r="B5" s="250"/>
      <c r="C5" s="13" t="s">
        <v>124</v>
      </c>
      <c r="D5" s="14" t="s">
        <v>125</v>
      </c>
      <c r="E5" s="15" t="s">
        <v>129</v>
      </c>
      <c r="F5" s="15" t="s">
        <v>130</v>
      </c>
      <c r="G5" s="16" t="s">
        <v>126</v>
      </c>
    </row>
    <row r="6" spans="1:7" s="8" customFormat="1" x14ac:dyDescent="0.2">
      <c r="A6" s="18">
        <v>1</v>
      </c>
      <c r="B6" s="19" t="s">
        <v>111</v>
      </c>
      <c r="C6" s="20">
        <f>'1 - SKO NÁDOBY'!E60</f>
        <v>0</v>
      </c>
      <c r="D6" s="21">
        <f>'1 - SKO NÁDOBY'!F60</f>
        <v>0</v>
      </c>
      <c r="E6" s="22"/>
      <c r="F6" s="22"/>
      <c r="G6" s="23">
        <f>SUM(D6:F6)</f>
        <v>0</v>
      </c>
    </row>
    <row r="7" spans="1:7" s="8" customFormat="1" x14ac:dyDescent="0.2">
      <c r="A7" s="24">
        <v>2</v>
      </c>
      <c r="B7" s="25" t="s">
        <v>112</v>
      </c>
      <c r="C7" s="26">
        <f>'2 - SVOZ KONTEJNERY'!E91</f>
        <v>0</v>
      </c>
      <c r="D7" s="27">
        <f>'2 - SVOZ KONTEJNERY'!F91</f>
        <v>0</v>
      </c>
      <c r="E7" s="28"/>
      <c r="F7" s="28"/>
      <c r="G7" s="29">
        <f>SUM(D7:F7)</f>
        <v>0</v>
      </c>
    </row>
    <row r="8" spans="1:7" s="8" customFormat="1" x14ac:dyDescent="0.2">
      <c r="A8" s="24">
        <v>3</v>
      </c>
      <c r="B8" s="25" t="s">
        <v>113</v>
      </c>
      <c r="C8" s="26">
        <f>'3.1 - PLASTY'!E91+'3.2 - PAPÍR'!E90+' 3.3 - SKLO BÍLÉ'!E91+'3.4 - SKLO BAREVNÉ'!E91</f>
        <v>0</v>
      </c>
      <c r="D8" s="27">
        <f>'3.1 - PLASTY'!F91+'3.2 - PAPÍR'!F90+' 3.3 - SKLO BÍLÉ'!F91+'3.4 - SKLO BAREVNÉ'!F91</f>
        <v>0</v>
      </c>
      <c r="E8" s="28"/>
      <c r="F8" s="28"/>
      <c r="G8" s="29">
        <f>SUM(D8:F8)</f>
        <v>0</v>
      </c>
    </row>
    <row r="9" spans="1:7" s="8" customFormat="1" x14ac:dyDescent="0.2">
      <c r="A9" s="24">
        <v>4</v>
      </c>
      <c r="B9" s="25" t="s">
        <v>110</v>
      </c>
      <c r="C9" s="26">
        <f>'4 - NEBEZPEČNÉ ODPADY'!E66</f>
        <v>0</v>
      </c>
      <c r="D9" s="27">
        <f>'4 - NEBEZPEČNÉ ODPADY'!F66</f>
        <v>0</v>
      </c>
      <c r="E9" s="28"/>
      <c r="F9" s="28"/>
      <c r="G9" s="29">
        <f>SUM(D9:F9)</f>
        <v>0</v>
      </c>
    </row>
    <row r="10" spans="1:7" s="8" customFormat="1" ht="14" thickBot="1" x14ac:dyDescent="0.25">
      <c r="A10" s="30">
        <v>5</v>
      </c>
      <c r="B10" s="31" t="s">
        <v>109</v>
      </c>
      <c r="C10" s="32">
        <f>'5 - BRKO'!E44</f>
        <v>0</v>
      </c>
      <c r="D10" s="33">
        <f>'5 - BRKO'!F44</f>
        <v>0</v>
      </c>
      <c r="E10" s="34"/>
      <c r="F10" s="34"/>
      <c r="G10" s="35">
        <f>SUM(D10:F10)</f>
        <v>0</v>
      </c>
    </row>
    <row r="11" spans="1:7" s="8" customFormat="1" ht="14" thickBot="1" x14ac:dyDescent="0.25">
      <c r="A11" s="251" t="s">
        <v>3</v>
      </c>
      <c r="B11" s="252"/>
      <c r="C11" s="36">
        <f>SUM(C6:C10)</f>
        <v>0</v>
      </c>
      <c r="D11" s="37">
        <f>SUM(D6:D10)</f>
        <v>0</v>
      </c>
      <c r="E11" s="38">
        <f>SUM(E6:E10)</f>
        <v>0</v>
      </c>
      <c r="F11" s="38">
        <f>SUM(F6:F10)</f>
        <v>0</v>
      </c>
      <c r="G11" s="39">
        <f>SUM(G6:G10)</f>
        <v>0</v>
      </c>
    </row>
  </sheetData>
  <mergeCells count="2">
    <mergeCell ref="A5:B5"/>
    <mergeCell ref="A11:B11"/>
  </mergeCells>
  <phoneticPr fontId="14" type="noConversion"/>
  <pageMargins left="0.70000000000000007" right="0.70000000000000007" top="0.79000000000000015" bottom="0.79000000000000015" header="0.30000000000000004" footer="0.30000000000000004"/>
  <pageSetup paperSize="9" scale="92" orientation="landscape"/>
  <colBreaks count="1" manualBreakCount="1">
    <brk id="7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63"/>
  <sheetViews>
    <sheetView showGridLines="0" workbookViewId="0">
      <selection activeCell="B15" sqref="B15"/>
    </sheetView>
  </sheetViews>
  <sheetFormatPr baseColWidth="10" defaultColWidth="8.83203125" defaultRowHeight="13" x14ac:dyDescent="0.15"/>
  <cols>
    <col min="1" max="1" width="43.1640625" style="52" customWidth="1"/>
    <col min="2" max="2" width="20.1640625" style="52" customWidth="1"/>
    <col min="3" max="3" width="21.1640625" style="52" customWidth="1"/>
    <col min="4" max="4" width="17.6640625" style="52" customWidth="1"/>
    <col min="5" max="5" width="20.1640625" style="52" customWidth="1"/>
    <col min="6" max="6" width="20.5" style="52" customWidth="1"/>
    <col min="7" max="16384" width="8.83203125" style="52"/>
  </cols>
  <sheetData>
    <row r="1" spans="1:12" ht="18" x14ac:dyDescent="0.15">
      <c r="A1" s="254" t="s">
        <v>131</v>
      </c>
      <c r="B1" s="254"/>
      <c r="C1" s="254"/>
      <c r="D1" s="254"/>
      <c r="E1" s="254"/>
      <c r="F1" s="254"/>
    </row>
    <row r="4" spans="1:12" x14ac:dyDescent="0.15">
      <c r="A4" s="253" t="s">
        <v>19</v>
      </c>
      <c r="B4" s="253"/>
      <c r="C4" s="253"/>
      <c r="D4" s="253"/>
      <c r="E4" s="253"/>
      <c r="F4" s="253"/>
    </row>
    <row r="6" spans="1:12" x14ac:dyDescent="0.15">
      <c r="A6" s="131" t="s">
        <v>189</v>
      </c>
      <c r="B6" s="43"/>
      <c r="C6" s="43"/>
      <c r="D6" s="43"/>
      <c r="E6" s="43"/>
      <c r="F6" s="43"/>
    </row>
    <row r="7" spans="1:12" x14ac:dyDescent="0.15">
      <c r="A7" s="40"/>
      <c r="B7" s="53"/>
      <c r="C7" s="53"/>
      <c r="D7" s="53"/>
      <c r="E7" s="53"/>
      <c r="F7" s="53"/>
    </row>
    <row r="8" spans="1:12" ht="47.25" customHeight="1" x14ac:dyDescent="0.15">
      <c r="A8" s="192" t="s">
        <v>41</v>
      </c>
      <c r="B8" s="192" t="s">
        <v>42</v>
      </c>
      <c r="C8" s="192" t="s">
        <v>150</v>
      </c>
      <c r="D8" s="192" t="s">
        <v>151</v>
      </c>
      <c r="E8" s="192" t="s">
        <v>124</v>
      </c>
      <c r="F8" s="192" t="s">
        <v>152</v>
      </c>
    </row>
    <row r="9" spans="1:12" x14ac:dyDescent="0.15">
      <c r="A9" s="117" t="s">
        <v>244</v>
      </c>
      <c r="B9" s="166">
        <v>41</v>
      </c>
      <c r="C9" s="166">
        <v>170</v>
      </c>
      <c r="D9" s="310">
        <v>0</v>
      </c>
      <c r="E9" s="310">
        <f t="shared" ref="E9:E12" si="0">B9*C9*D9</f>
        <v>0</v>
      </c>
      <c r="F9" s="311">
        <f>E9*4</f>
        <v>0</v>
      </c>
    </row>
    <row r="10" spans="1:12" x14ac:dyDescent="0.15">
      <c r="A10" s="117" t="s">
        <v>243</v>
      </c>
      <c r="B10" s="166">
        <v>0</v>
      </c>
      <c r="C10" s="166">
        <v>0</v>
      </c>
      <c r="D10" s="310">
        <v>0</v>
      </c>
      <c r="E10" s="310">
        <f t="shared" si="0"/>
        <v>0</v>
      </c>
      <c r="F10" s="311">
        <f t="shared" ref="F10:F13" si="1">E10*4</f>
        <v>0</v>
      </c>
    </row>
    <row r="11" spans="1:12" x14ac:dyDescent="0.15">
      <c r="A11" s="117" t="s">
        <v>332</v>
      </c>
      <c r="B11" s="166">
        <v>41</v>
      </c>
      <c r="C11" s="166">
        <v>4</v>
      </c>
      <c r="D11" s="310">
        <v>0</v>
      </c>
      <c r="E11" s="310">
        <f t="shared" si="0"/>
        <v>0</v>
      </c>
      <c r="F11" s="311">
        <f t="shared" si="1"/>
        <v>0</v>
      </c>
    </row>
    <row r="12" spans="1:12" ht="14" thickBot="1" x14ac:dyDescent="0.2">
      <c r="A12" s="118" t="s">
        <v>333</v>
      </c>
      <c r="B12" s="134">
        <v>0</v>
      </c>
      <c r="C12" s="134">
        <v>0</v>
      </c>
      <c r="D12" s="135">
        <v>0</v>
      </c>
      <c r="E12" s="135">
        <f t="shared" si="0"/>
        <v>0</v>
      </c>
      <c r="F12" s="136">
        <f t="shared" si="1"/>
        <v>0</v>
      </c>
    </row>
    <row r="13" spans="1:12" x14ac:dyDescent="0.15">
      <c r="A13" s="306" t="s">
        <v>2</v>
      </c>
      <c r="B13" s="306"/>
      <c r="C13" s="312"/>
      <c r="D13" s="312"/>
      <c r="E13" s="157">
        <f>SUM(E9:E12)</f>
        <v>0</v>
      </c>
      <c r="F13" s="158">
        <f t="shared" si="1"/>
        <v>0</v>
      </c>
    </row>
    <row r="14" spans="1:12" x14ac:dyDescent="0.15">
      <c r="A14" s="153"/>
      <c r="B14" s="153"/>
      <c r="C14" s="153"/>
      <c r="D14" s="153"/>
      <c r="E14" s="153"/>
      <c r="F14" s="153"/>
      <c r="G14" s="53"/>
      <c r="H14" s="53"/>
      <c r="I14" s="53"/>
      <c r="J14" s="53"/>
      <c r="K14" s="53"/>
      <c r="L14" s="53"/>
    </row>
    <row r="15" spans="1:12" ht="14.25" customHeight="1" x14ac:dyDescent="0.15">
      <c r="A15" s="44" t="s">
        <v>8</v>
      </c>
      <c r="B15" s="313"/>
      <c r="C15" s="313"/>
      <c r="D15" s="141"/>
      <c r="E15" s="141"/>
      <c r="F15" s="141"/>
      <c r="G15" s="53"/>
      <c r="H15" s="53"/>
      <c r="I15" s="53"/>
      <c r="J15" s="53"/>
      <c r="K15" s="53"/>
      <c r="L15" s="53"/>
    </row>
    <row r="16" spans="1:12" x14ac:dyDescent="0.15">
      <c r="A16" s="128" t="s">
        <v>30</v>
      </c>
      <c r="B16" s="141"/>
      <c r="C16" s="141"/>
      <c r="D16" s="141"/>
      <c r="E16" s="141"/>
      <c r="F16" s="141"/>
      <c r="G16" s="53"/>
      <c r="H16" s="53"/>
      <c r="I16" s="53"/>
      <c r="J16" s="53"/>
      <c r="K16" s="53"/>
      <c r="L16" s="53"/>
    </row>
    <row r="17" spans="1:12" x14ac:dyDescent="0.15">
      <c r="A17" s="128" t="s">
        <v>38</v>
      </c>
      <c r="B17" s="141"/>
      <c r="C17" s="141"/>
      <c r="D17" s="141"/>
      <c r="E17" s="141"/>
      <c r="F17" s="141"/>
      <c r="G17" s="53"/>
      <c r="H17" s="53"/>
      <c r="I17" s="53"/>
      <c r="J17" s="53"/>
      <c r="K17" s="53"/>
      <c r="L17" s="53"/>
    </row>
    <row r="18" spans="1:12" x14ac:dyDescent="0.15">
      <c r="A18" s="128" t="s">
        <v>11</v>
      </c>
      <c r="B18" s="141"/>
      <c r="C18" s="141"/>
      <c r="D18" s="141"/>
      <c r="E18" s="141"/>
      <c r="F18" s="141"/>
      <c r="G18" s="53"/>
      <c r="H18" s="53"/>
      <c r="I18" s="53"/>
      <c r="J18" s="53"/>
      <c r="K18" s="53"/>
      <c r="L18" s="53"/>
    </row>
    <row r="19" spans="1:12" x14ac:dyDescent="0.15">
      <c r="A19" s="128" t="s">
        <v>9</v>
      </c>
      <c r="B19" s="141"/>
      <c r="C19" s="141"/>
      <c r="D19" s="141"/>
      <c r="E19" s="141"/>
      <c r="F19" s="141"/>
      <c r="G19" s="53"/>
      <c r="H19" s="53"/>
      <c r="I19" s="53"/>
      <c r="J19" s="53"/>
      <c r="K19" s="53"/>
      <c r="L19" s="53"/>
    </row>
    <row r="20" spans="1:12" x14ac:dyDescent="0.15">
      <c r="A20" s="128" t="s">
        <v>334</v>
      </c>
      <c r="B20" s="141"/>
      <c r="C20" s="141"/>
      <c r="D20" s="141"/>
      <c r="E20" s="141"/>
      <c r="F20" s="141"/>
      <c r="G20" s="53"/>
      <c r="H20" s="53"/>
      <c r="I20" s="53"/>
      <c r="J20" s="53"/>
      <c r="K20" s="53"/>
      <c r="L20" s="53"/>
    </row>
    <row r="21" spans="1:12" x14ac:dyDescent="0.15">
      <c r="A21" s="314"/>
      <c r="B21" s="314"/>
      <c r="C21" s="314"/>
      <c r="D21" s="314"/>
      <c r="E21" s="314"/>
      <c r="F21" s="314"/>
    </row>
    <row r="22" spans="1:12" x14ac:dyDescent="0.15">
      <c r="A22" s="253" t="s">
        <v>153</v>
      </c>
      <c r="B22" s="253"/>
      <c r="C22" s="253"/>
      <c r="D22" s="253"/>
      <c r="E22" s="253"/>
      <c r="F22" s="253"/>
    </row>
    <row r="23" spans="1:12" x14ac:dyDescent="0.15">
      <c r="A23" s="191"/>
      <c r="B23" s="191"/>
      <c r="C23" s="191"/>
      <c r="D23" s="191"/>
      <c r="E23" s="191"/>
      <c r="F23" s="191"/>
    </row>
    <row r="24" spans="1:12" ht="39" x14ac:dyDescent="0.15">
      <c r="A24" s="192" t="s">
        <v>41</v>
      </c>
      <c r="B24" s="192" t="s">
        <v>5</v>
      </c>
      <c r="C24" s="192" t="s">
        <v>150</v>
      </c>
      <c r="D24" s="192" t="s">
        <v>6</v>
      </c>
      <c r="E24" s="192" t="s">
        <v>1</v>
      </c>
      <c r="F24" s="192" t="s">
        <v>7</v>
      </c>
    </row>
    <row r="25" spans="1:12" x14ac:dyDescent="0.15">
      <c r="A25" s="117" t="s">
        <v>244</v>
      </c>
      <c r="B25" s="166">
        <v>0</v>
      </c>
      <c r="C25" s="166">
        <v>0</v>
      </c>
      <c r="D25" s="310">
        <v>0</v>
      </c>
      <c r="E25" s="310">
        <f t="shared" ref="E25:E28" si="2">B25*C25*D25</f>
        <v>0</v>
      </c>
      <c r="F25" s="310">
        <f>E25*4</f>
        <v>0</v>
      </c>
    </row>
    <row r="26" spans="1:12" x14ac:dyDescent="0.15">
      <c r="A26" s="117" t="s">
        <v>243</v>
      </c>
      <c r="B26" s="166">
        <v>0</v>
      </c>
      <c r="C26" s="166">
        <v>0</v>
      </c>
      <c r="D26" s="310">
        <v>0</v>
      </c>
      <c r="E26" s="310">
        <f t="shared" si="2"/>
        <v>0</v>
      </c>
      <c r="F26" s="310">
        <f t="shared" ref="F26:F29" si="3">E26*4</f>
        <v>0</v>
      </c>
    </row>
    <row r="27" spans="1:12" x14ac:dyDescent="0.15">
      <c r="A27" s="117" t="s">
        <v>332</v>
      </c>
      <c r="B27" s="166">
        <v>0</v>
      </c>
      <c r="C27" s="166">
        <v>0</v>
      </c>
      <c r="D27" s="310">
        <v>0</v>
      </c>
      <c r="E27" s="310">
        <f t="shared" si="2"/>
        <v>0</v>
      </c>
      <c r="F27" s="310">
        <f t="shared" si="3"/>
        <v>0</v>
      </c>
    </row>
    <row r="28" spans="1:12" ht="14" thickBot="1" x14ac:dyDescent="0.2">
      <c r="A28" s="118" t="s">
        <v>333</v>
      </c>
      <c r="B28" s="134">
        <v>0</v>
      </c>
      <c r="C28" s="134">
        <v>0</v>
      </c>
      <c r="D28" s="135">
        <v>0</v>
      </c>
      <c r="E28" s="135">
        <f t="shared" si="2"/>
        <v>0</v>
      </c>
      <c r="F28" s="135">
        <f t="shared" si="3"/>
        <v>0</v>
      </c>
    </row>
    <row r="29" spans="1:12" x14ac:dyDescent="0.15">
      <c r="A29" s="306" t="s">
        <v>2</v>
      </c>
      <c r="B29" s="155"/>
      <c r="C29" s="156"/>
      <c r="D29" s="159"/>
      <c r="E29" s="100">
        <f>SUM(E25:E28)</f>
        <v>0</v>
      </c>
      <c r="F29" s="100">
        <f t="shared" si="3"/>
        <v>0</v>
      </c>
    </row>
    <row r="30" spans="1:12" x14ac:dyDescent="0.15">
      <c r="A30" s="53"/>
      <c r="B30" s="53"/>
      <c r="C30" s="53"/>
      <c r="D30" s="53"/>
      <c r="E30" s="53"/>
      <c r="F30" s="53"/>
    </row>
    <row r="31" spans="1:12" x14ac:dyDescent="0.15">
      <c r="A31" s="44" t="s">
        <v>8</v>
      </c>
      <c r="B31" s="57"/>
      <c r="C31" s="57"/>
      <c r="D31" s="53"/>
      <c r="E31" s="53"/>
      <c r="F31" s="53"/>
    </row>
    <row r="32" spans="1:12" x14ac:dyDescent="0.15">
      <c r="A32" s="58" t="s">
        <v>29</v>
      </c>
      <c r="B32" s="53"/>
      <c r="C32" s="53"/>
      <c r="D32" s="53"/>
      <c r="E32" s="53"/>
      <c r="F32" s="53"/>
    </row>
    <row r="33" spans="1:6" x14ac:dyDescent="0.15">
      <c r="A33" s="58" t="s">
        <v>11</v>
      </c>
      <c r="B33" s="53"/>
      <c r="C33" s="53"/>
      <c r="D33" s="53"/>
      <c r="E33" s="53"/>
      <c r="F33" s="53"/>
    </row>
    <row r="34" spans="1:6" x14ac:dyDescent="0.15">
      <c r="A34" s="58" t="s">
        <v>38</v>
      </c>
      <c r="B34" s="53"/>
      <c r="C34" s="53"/>
      <c r="D34" s="53"/>
      <c r="E34" s="53"/>
      <c r="F34" s="53"/>
    </row>
    <row r="35" spans="1:6" x14ac:dyDescent="0.15">
      <c r="A35" s="58" t="s">
        <v>9</v>
      </c>
      <c r="B35" s="53"/>
      <c r="C35" s="53"/>
      <c r="D35" s="53"/>
      <c r="E35" s="53"/>
      <c r="F35" s="53"/>
    </row>
    <row r="36" spans="1:6" x14ac:dyDescent="0.15">
      <c r="A36" s="58" t="s">
        <v>17</v>
      </c>
      <c r="B36" s="53"/>
      <c r="C36" s="53"/>
      <c r="D36" s="53"/>
      <c r="E36" s="53"/>
      <c r="F36" s="53"/>
    </row>
    <row r="37" spans="1:6" x14ac:dyDescent="0.15">
      <c r="A37" s="58" t="s">
        <v>18</v>
      </c>
      <c r="B37" s="53"/>
      <c r="C37" s="53"/>
      <c r="D37" s="53"/>
      <c r="E37" s="53"/>
      <c r="F37" s="53"/>
    </row>
    <row r="38" spans="1:6" x14ac:dyDescent="0.15">
      <c r="A38" s="58" t="s">
        <v>13</v>
      </c>
      <c r="B38" s="53"/>
      <c r="C38" s="53"/>
      <c r="D38" s="53"/>
      <c r="E38" s="53"/>
      <c r="F38" s="53"/>
    </row>
    <row r="39" spans="1:6" x14ac:dyDescent="0.15">
      <c r="A39" s="110" t="s">
        <v>183</v>
      </c>
      <c r="B39" s="53"/>
      <c r="C39" s="53"/>
      <c r="D39" s="53"/>
      <c r="E39" s="53"/>
      <c r="F39" s="53"/>
    </row>
    <row r="40" spans="1:6" x14ac:dyDescent="0.15">
      <c r="A40" s="58"/>
      <c r="B40" s="53"/>
      <c r="C40" s="53"/>
      <c r="D40" s="53"/>
      <c r="E40" s="53"/>
      <c r="F40" s="53"/>
    </row>
    <row r="41" spans="1:6" x14ac:dyDescent="0.15">
      <c r="A41" s="253" t="s">
        <v>15</v>
      </c>
      <c r="B41" s="253"/>
      <c r="C41" s="253"/>
      <c r="D41" s="253"/>
      <c r="E41" s="253"/>
      <c r="F41" s="253"/>
    </row>
    <row r="43" spans="1:6" ht="41.25" customHeight="1" x14ac:dyDescent="0.15">
      <c r="A43" s="257" t="s">
        <v>14</v>
      </c>
      <c r="B43" s="258"/>
      <c r="C43" s="73" t="s">
        <v>202</v>
      </c>
      <c r="D43" s="73" t="s">
        <v>154</v>
      </c>
      <c r="E43" s="73" t="s">
        <v>124</v>
      </c>
      <c r="F43" s="73" t="s">
        <v>152</v>
      </c>
    </row>
    <row r="44" spans="1:6" x14ac:dyDescent="0.15">
      <c r="A44" s="259" t="s">
        <v>247</v>
      </c>
      <c r="B44" s="260"/>
      <c r="C44" s="54">
        <v>71.605000000000004</v>
      </c>
      <c r="D44" s="55">
        <v>0</v>
      </c>
      <c r="E44" s="55">
        <f>C44*D44</f>
        <v>0</v>
      </c>
      <c r="F44" s="56">
        <f>E44*4</f>
        <v>0</v>
      </c>
    </row>
    <row r="45" spans="1:6" ht="14" thickBot="1" x14ac:dyDescent="0.2">
      <c r="A45" s="261" t="s">
        <v>248</v>
      </c>
      <c r="B45" s="262"/>
      <c r="C45" s="60">
        <v>71.605000000000004</v>
      </c>
      <c r="D45" s="61">
        <v>0</v>
      </c>
      <c r="E45" s="61">
        <f>C45*D45</f>
        <v>0</v>
      </c>
      <c r="F45" s="65">
        <f>E45*4</f>
        <v>0</v>
      </c>
    </row>
    <row r="46" spans="1:6" x14ac:dyDescent="0.15">
      <c r="A46" s="307" t="s">
        <v>3</v>
      </c>
      <c r="B46" s="308"/>
      <c r="C46" s="309"/>
      <c r="D46" s="41">
        <f>SUM(D44:D45)</f>
        <v>0</v>
      </c>
      <c r="E46" s="41">
        <f>SUM(E44:E45)</f>
        <v>0</v>
      </c>
      <c r="F46" s="41">
        <f>SUM(F44:F45)</f>
        <v>0</v>
      </c>
    </row>
    <row r="47" spans="1:6" s="69" customFormat="1" x14ac:dyDescent="0.15">
      <c r="A47" s="66"/>
      <c r="B47" s="66"/>
      <c r="C47" s="66"/>
      <c r="D47" s="67"/>
      <c r="E47" s="67"/>
      <c r="F47" s="68"/>
    </row>
    <row r="48" spans="1:6" ht="18" customHeight="1" x14ac:dyDescent="0.15">
      <c r="A48" s="46" t="s">
        <v>16</v>
      </c>
      <c r="B48" s="70"/>
      <c r="C48" s="70"/>
      <c r="D48" s="70"/>
      <c r="E48" s="70"/>
      <c r="F48" s="70"/>
    </row>
    <row r="49" spans="1:6" x14ac:dyDescent="0.15">
      <c r="A49" s="71" t="s">
        <v>39</v>
      </c>
      <c r="B49" s="72"/>
      <c r="C49" s="72"/>
      <c r="D49" s="72"/>
      <c r="E49" s="72"/>
      <c r="F49" s="72"/>
    </row>
    <row r="50" spans="1:6" x14ac:dyDescent="0.15">
      <c r="A50" s="71" t="s">
        <v>40</v>
      </c>
      <c r="B50" s="70"/>
      <c r="C50" s="72"/>
      <c r="D50" s="72"/>
      <c r="E50" s="72"/>
      <c r="F50" s="72"/>
    </row>
    <row r="51" spans="1:6" s="123" customFormat="1" x14ac:dyDescent="0.15">
      <c r="A51" s="120"/>
      <c r="B51" s="121"/>
      <c r="C51" s="122"/>
      <c r="D51" s="122"/>
      <c r="E51" s="122"/>
      <c r="F51" s="122"/>
    </row>
    <row r="52" spans="1:6" s="123" customFormat="1" x14ac:dyDescent="0.15">
      <c r="A52" s="253" t="s">
        <v>203</v>
      </c>
      <c r="B52" s="253"/>
      <c r="C52" s="253"/>
      <c r="D52" s="253"/>
      <c r="E52" s="253"/>
      <c r="F52" s="253"/>
    </row>
    <row r="53" spans="1:6" s="123" customFormat="1" x14ac:dyDescent="0.15">
      <c r="A53" s="120"/>
      <c r="B53" s="121"/>
      <c r="C53" s="122"/>
      <c r="D53" s="122"/>
      <c r="E53" s="122"/>
      <c r="F53" s="122"/>
    </row>
    <row r="54" spans="1:6" s="123" customFormat="1" ht="39" x14ac:dyDescent="0.15">
      <c r="A54" s="257" t="s">
        <v>204</v>
      </c>
      <c r="B54" s="258"/>
      <c r="C54" s="119" t="s">
        <v>150</v>
      </c>
      <c r="D54" s="119" t="s">
        <v>151</v>
      </c>
      <c r="E54" s="119" t="s">
        <v>124</v>
      </c>
      <c r="F54" s="119" t="s">
        <v>152</v>
      </c>
    </row>
    <row r="55" spans="1:6" s="123" customFormat="1" ht="14" thickBot="1" x14ac:dyDescent="0.2">
      <c r="A55" s="263" t="s">
        <v>267</v>
      </c>
      <c r="B55" s="264"/>
      <c r="C55" s="160">
        <v>0</v>
      </c>
      <c r="D55" s="135">
        <v>0</v>
      </c>
      <c r="E55" s="135">
        <f>C55*D55</f>
        <v>0</v>
      </c>
      <c r="F55" s="136">
        <f>E55*4</f>
        <v>0</v>
      </c>
    </row>
    <row r="56" spans="1:6" s="123" customFormat="1" x14ac:dyDescent="0.15">
      <c r="A56" s="137" t="s">
        <v>3</v>
      </c>
      <c r="B56" s="138"/>
      <c r="C56" s="139"/>
      <c r="D56" s="100"/>
      <c r="E56" s="100">
        <f>SUM(E55:E55)</f>
        <v>0</v>
      </c>
      <c r="F56" s="100">
        <f>SUM(F55:F55)</f>
        <v>0</v>
      </c>
    </row>
    <row r="57" spans="1:6" s="123" customFormat="1" x14ac:dyDescent="0.15">
      <c r="A57" s="140"/>
      <c r="B57" s="140"/>
      <c r="C57" s="140"/>
      <c r="D57" s="114"/>
      <c r="E57" s="114"/>
      <c r="F57" s="114"/>
    </row>
    <row r="58" spans="1:6" s="123" customFormat="1" x14ac:dyDescent="0.15">
      <c r="A58" s="121"/>
      <c r="B58" s="121"/>
      <c r="C58" s="122"/>
      <c r="D58" s="122"/>
      <c r="E58" s="122"/>
      <c r="F58" s="122"/>
    </row>
    <row r="59" spans="1:6" ht="26" x14ac:dyDescent="0.15">
      <c r="A59" s="58"/>
      <c r="B59" s="53"/>
      <c r="C59" s="53"/>
      <c r="D59" s="53"/>
      <c r="E59" s="73" t="s">
        <v>124</v>
      </c>
      <c r="F59" s="73" t="s">
        <v>155</v>
      </c>
    </row>
    <row r="60" spans="1:6" x14ac:dyDescent="0.15">
      <c r="A60" s="256" t="s">
        <v>20</v>
      </c>
      <c r="B60" s="256"/>
      <c r="C60" s="256"/>
      <c r="D60" s="256"/>
      <c r="E60" s="42">
        <f>E46+E29+E13+E56</f>
        <v>0</v>
      </c>
      <c r="F60" s="42">
        <f>F46+F29+F13+F56</f>
        <v>0</v>
      </c>
    </row>
    <row r="61" spans="1:6" x14ac:dyDescent="0.15">
      <c r="A61" s="58"/>
      <c r="B61" s="53"/>
      <c r="C61" s="53"/>
      <c r="D61" s="53"/>
      <c r="E61" s="53"/>
      <c r="F61" s="53"/>
    </row>
    <row r="63" spans="1:6" x14ac:dyDescent="0.15">
      <c r="A63" s="255"/>
      <c r="B63" s="255"/>
      <c r="C63" s="255"/>
      <c r="D63" s="255"/>
      <c r="E63" s="255"/>
      <c r="F63" s="255"/>
    </row>
  </sheetData>
  <mergeCells count="13">
    <mergeCell ref="A22:F22"/>
    <mergeCell ref="A1:F1"/>
    <mergeCell ref="A4:F4"/>
    <mergeCell ref="A63:F63"/>
    <mergeCell ref="A60:D60"/>
    <mergeCell ref="A41:F41"/>
    <mergeCell ref="A46:C46"/>
    <mergeCell ref="A43:B43"/>
    <mergeCell ref="A44:B44"/>
    <mergeCell ref="A45:B45"/>
    <mergeCell ref="A52:F52"/>
    <mergeCell ref="A54:B54"/>
    <mergeCell ref="A55:B55"/>
  </mergeCells>
  <phoneticPr fontId="14" type="noConversion"/>
  <pageMargins left="0.7" right="0.7" top="0.78740157499999996" bottom="0.78740157499999996" header="0.3" footer="0.3"/>
  <pageSetup paperSize="9" scale="93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100"/>
  <sheetViews>
    <sheetView showGridLines="0" workbookViewId="0">
      <selection activeCell="A59" sqref="A59"/>
    </sheetView>
  </sheetViews>
  <sheetFormatPr baseColWidth="10" defaultColWidth="8.83203125" defaultRowHeight="13" x14ac:dyDescent="0.15"/>
  <cols>
    <col min="1" max="1" width="64.33203125" style="52" customWidth="1"/>
    <col min="2" max="2" width="13.5" style="52" customWidth="1"/>
    <col min="3" max="3" width="19.1640625" style="52" customWidth="1"/>
    <col min="4" max="4" width="18.5" style="52" customWidth="1"/>
    <col min="5" max="5" width="19.6640625" style="52" customWidth="1"/>
    <col min="6" max="6" width="24.33203125" style="52" customWidth="1"/>
    <col min="7" max="16384" width="8.83203125" style="52"/>
  </cols>
  <sheetData>
    <row r="1" spans="1:12" x14ac:dyDescent="0.15">
      <c r="A1" s="253" t="s">
        <v>182</v>
      </c>
      <c r="B1" s="253"/>
      <c r="C1" s="253"/>
      <c r="D1" s="253"/>
      <c r="E1" s="253"/>
      <c r="F1" s="253"/>
    </row>
    <row r="3" spans="1:12" x14ac:dyDescent="0.15">
      <c r="A3" s="265" t="s">
        <v>190</v>
      </c>
      <c r="B3" s="265"/>
      <c r="C3" s="265"/>
      <c r="D3" s="265"/>
      <c r="E3" s="265"/>
      <c r="F3" s="265"/>
      <c r="G3" s="48"/>
    </row>
    <row r="4" spans="1:12" x14ac:dyDescent="0.15">
      <c r="A4" s="51"/>
      <c r="B4" s="51"/>
      <c r="C4" s="51"/>
      <c r="D4" s="51"/>
      <c r="E4" s="51"/>
      <c r="F4" s="51"/>
      <c r="G4" s="48"/>
    </row>
    <row r="5" spans="1:12" x14ac:dyDescent="0.15">
      <c r="A5" s="132" t="s">
        <v>83</v>
      </c>
      <c r="B5" s="53"/>
      <c r="C5" s="53"/>
      <c r="D5" s="53"/>
      <c r="E5" s="53"/>
      <c r="F5" s="53"/>
    </row>
    <row r="6" spans="1:12" x14ac:dyDescent="0.15">
      <c r="A6" s="40"/>
      <c r="B6" s="53"/>
      <c r="C6" s="53"/>
      <c r="D6" s="53"/>
      <c r="E6" s="53"/>
      <c r="F6" s="53"/>
    </row>
    <row r="7" spans="1:12" ht="47.25" customHeight="1" x14ac:dyDescent="0.15">
      <c r="A7" s="73" t="s">
        <v>22</v>
      </c>
      <c r="B7" s="73" t="s">
        <v>156</v>
      </c>
      <c r="C7" s="73" t="s">
        <v>157</v>
      </c>
      <c r="D7" s="73" t="s">
        <v>158</v>
      </c>
      <c r="E7" s="73" t="s">
        <v>124</v>
      </c>
      <c r="F7" s="73" t="s">
        <v>159</v>
      </c>
    </row>
    <row r="8" spans="1:12" ht="15" x14ac:dyDescent="0.15">
      <c r="A8" s="117" t="s">
        <v>271</v>
      </c>
      <c r="B8" s="54">
        <v>0</v>
      </c>
      <c r="C8" s="54">
        <v>0</v>
      </c>
      <c r="D8" s="55">
        <v>0</v>
      </c>
      <c r="E8" s="55">
        <f>D8*B8*C8</f>
        <v>0</v>
      </c>
      <c r="F8" s="55">
        <f>E8*4</f>
        <v>0</v>
      </c>
    </row>
    <row r="9" spans="1:12" ht="15" x14ac:dyDescent="0.15">
      <c r="A9" s="117" t="s">
        <v>272</v>
      </c>
      <c r="B9" s="54">
        <v>0</v>
      </c>
      <c r="C9" s="54">
        <v>0</v>
      </c>
      <c r="D9" s="55">
        <v>0</v>
      </c>
      <c r="E9" s="55">
        <f>D9*B9*C9</f>
        <v>0</v>
      </c>
      <c r="F9" s="55">
        <f>E9*4</f>
        <v>0</v>
      </c>
    </row>
    <row r="10" spans="1:12" ht="15" x14ac:dyDescent="0.15">
      <c r="A10" s="117" t="s">
        <v>273</v>
      </c>
      <c r="B10" s="54">
        <v>0</v>
      </c>
      <c r="C10" s="54">
        <v>0</v>
      </c>
      <c r="D10" s="55">
        <v>0</v>
      </c>
      <c r="E10" s="55">
        <f>D10*B10*C10</f>
        <v>0</v>
      </c>
      <c r="F10" s="55">
        <f>E10*4</f>
        <v>0</v>
      </c>
    </row>
    <row r="11" spans="1:12" ht="16" thickBot="1" x14ac:dyDescent="0.2">
      <c r="A11" s="142" t="s">
        <v>274</v>
      </c>
      <c r="B11" s="60">
        <v>0</v>
      </c>
      <c r="C11" s="60">
        <v>0</v>
      </c>
      <c r="D11" s="61">
        <v>0</v>
      </c>
      <c r="E11" s="61">
        <f>D11*B11*C11</f>
        <v>0</v>
      </c>
      <c r="F11" s="61">
        <f>E11*4</f>
        <v>0</v>
      </c>
    </row>
    <row r="12" spans="1:12" x14ac:dyDescent="0.15">
      <c r="A12" s="47" t="s">
        <v>2</v>
      </c>
      <c r="B12" s="62"/>
      <c r="C12" s="63"/>
      <c r="D12" s="63"/>
      <c r="E12" s="64">
        <f>SUM(E8:E11)</f>
        <v>0</v>
      </c>
      <c r="F12" s="64">
        <f>SUM(F8:F11)</f>
        <v>0</v>
      </c>
    </row>
    <row r="13" spans="1:12" x14ac:dyDescent="0.15">
      <c r="A13" s="53"/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</row>
    <row r="14" spans="1:12" ht="14.25" customHeight="1" x14ac:dyDescent="0.15">
      <c r="A14" s="44" t="s">
        <v>79</v>
      </c>
      <c r="B14" s="57"/>
      <c r="C14" s="57"/>
      <c r="D14" s="53"/>
      <c r="E14" s="53"/>
      <c r="F14" s="53"/>
      <c r="G14" s="53"/>
      <c r="H14" s="53"/>
      <c r="I14" s="53"/>
      <c r="J14" s="53"/>
      <c r="K14" s="53"/>
      <c r="L14" s="53"/>
    </row>
    <row r="15" spans="1:12" x14ac:dyDescent="0.15">
      <c r="A15" s="115" t="s">
        <v>191</v>
      </c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</row>
    <row r="16" spans="1:12" x14ac:dyDescent="0.15">
      <c r="A16" s="58" t="s">
        <v>78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</row>
    <row r="17" spans="1:12" x14ac:dyDescent="0.15">
      <c r="A17" s="58" t="s">
        <v>76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</row>
    <row r="18" spans="1:12" x14ac:dyDescent="0.15">
      <c r="A18" s="74"/>
      <c r="C18" s="59"/>
      <c r="D18" s="59"/>
      <c r="E18" s="59"/>
      <c r="F18" s="59"/>
    </row>
    <row r="19" spans="1:12" x14ac:dyDescent="0.15">
      <c r="A19" s="132" t="s">
        <v>254</v>
      </c>
      <c r="C19" s="59"/>
      <c r="D19" s="59"/>
      <c r="E19" s="59"/>
      <c r="F19" s="59"/>
    </row>
    <row r="20" spans="1:12" x14ac:dyDescent="0.15">
      <c r="A20" s="74"/>
      <c r="C20" s="59"/>
      <c r="D20" s="59"/>
      <c r="E20" s="59"/>
      <c r="F20" s="59"/>
    </row>
    <row r="21" spans="1:12" ht="39" x14ac:dyDescent="0.15">
      <c r="A21" s="73" t="s">
        <v>22</v>
      </c>
      <c r="B21" s="73" t="s">
        <v>156</v>
      </c>
      <c r="C21" s="73" t="s">
        <v>157</v>
      </c>
      <c r="D21" s="73" t="s">
        <v>158</v>
      </c>
      <c r="E21" s="73" t="s">
        <v>124</v>
      </c>
      <c r="F21" s="73" t="s">
        <v>159</v>
      </c>
    </row>
    <row r="22" spans="1:12" ht="15" x14ac:dyDescent="0.15">
      <c r="A22" s="117" t="s">
        <v>271</v>
      </c>
      <c r="B22" s="54">
        <v>0</v>
      </c>
      <c r="C22" s="54">
        <v>0</v>
      </c>
      <c r="D22" s="55">
        <v>0</v>
      </c>
      <c r="E22" s="55">
        <f>D22*B22*C22</f>
        <v>0</v>
      </c>
      <c r="F22" s="55">
        <f>E22*4</f>
        <v>0</v>
      </c>
    </row>
    <row r="23" spans="1:12" ht="15" x14ac:dyDescent="0.15">
      <c r="A23" s="117" t="s">
        <v>272</v>
      </c>
      <c r="B23" s="54">
        <v>0</v>
      </c>
      <c r="C23" s="54">
        <v>0</v>
      </c>
      <c r="D23" s="55">
        <v>0</v>
      </c>
      <c r="E23" s="55">
        <f>D23*B23*C23</f>
        <v>0</v>
      </c>
      <c r="F23" s="55">
        <f>E23*4</f>
        <v>0</v>
      </c>
    </row>
    <row r="24" spans="1:12" ht="15" x14ac:dyDescent="0.15">
      <c r="A24" s="117" t="s">
        <v>273</v>
      </c>
      <c r="B24" s="54">
        <v>0</v>
      </c>
      <c r="C24" s="54">
        <v>0</v>
      </c>
      <c r="D24" s="55">
        <v>0</v>
      </c>
      <c r="E24" s="55">
        <f>D24*B24*C24</f>
        <v>0</v>
      </c>
      <c r="F24" s="55">
        <f>E24*4</f>
        <v>0</v>
      </c>
    </row>
    <row r="25" spans="1:12" ht="16" thickBot="1" x14ac:dyDescent="0.2">
      <c r="A25" s="142" t="s">
        <v>274</v>
      </c>
      <c r="B25" s="60">
        <v>0</v>
      </c>
      <c r="C25" s="60">
        <v>0</v>
      </c>
      <c r="D25" s="61">
        <v>0</v>
      </c>
      <c r="E25" s="61">
        <f>D25*B25*C25</f>
        <v>0</v>
      </c>
      <c r="F25" s="61">
        <f>E25*4</f>
        <v>0</v>
      </c>
    </row>
    <row r="26" spans="1:12" x14ac:dyDescent="0.15">
      <c r="A26" s="47" t="s">
        <v>2</v>
      </c>
      <c r="B26" s="62"/>
      <c r="C26" s="63"/>
      <c r="D26" s="63"/>
      <c r="E26" s="64">
        <f>SUM(E22:E25)</f>
        <v>0</v>
      </c>
      <c r="F26" s="64">
        <f>SUM(F22:F25)</f>
        <v>0</v>
      </c>
    </row>
    <row r="27" spans="1:12" x14ac:dyDescent="0.15">
      <c r="A27" s="74"/>
      <c r="C27" s="59"/>
      <c r="D27" s="59"/>
      <c r="E27" s="59"/>
      <c r="F27" s="59"/>
    </row>
    <row r="28" spans="1:12" x14ac:dyDescent="0.15">
      <c r="A28" s="44" t="s">
        <v>79</v>
      </c>
      <c r="C28" s="59"/>
      <c r="D28" s="59"/>
      <c r="E28" s="59"/>
      <c r="F28" s="59"/>
    </row>
    <row r="29" spans="1:12" x14ac:dyDescent="0.15">
      <c r="A29" s="128" t="s">
        <v>255</v>
      </c>
      <c r="C29" s="59"/>
      <c r="D29" s="59"/>
      <c r="E29" s="59"/>
      <c r="F29" s="59"/>
    </row>
    <row r="30" spans="1:12" x14ac:dyDescent="0.15">
      <c r="A30" s="58" t="s">
        <v>78</v>
      </c>
      <c r="C30" s="59"/>
      <c r="D30" s="59"/>
      <c r="E30" s="59"/>
      <c r="F30" s="59"/>
    </row>
    <row r="31" spans="1:12" x14ac:dyDescent="0.15">
      <c r="A31" s="58" t="s">
        <v>76</v>
      </c>
      <c r="C31" s="59"/>
      <c r="D31" s="59"/>
      <c r="E31" s="59"/>
      <c r="F31" s="59"/>
    </row>
    <row r="32" spans="1:12" x14ac:dyDescent="0.15">
      <c r="A32" s="74"/>
      <c r="C32" s="59"/>
      <c r="D32" s="59"/>
      <c r="E32" s="59"/>
      <c r="F32" s="59"/>
    </row>
    <row r="33" spans="1:6" x14ac:dyDescent="0.15">
      <c r="A33" s="74"/>
      <c r="C33" s="59"/>
      <c r="D33" s="59"/>
      <c r="E33" s="59"/>
      <c r="F33" s="59"/>
    </row>
    <row r="34" spans="1:6" x14ac:dyDescent="0.15">
      <c r="A34" s="253" t="s">
        <v>162</v>
      </c>
      <c r="B34" s="253"/>
      <c r="C34" s="253"/>
      <c r="D34" s="253"/>
      <c r="E34" s="253"/>
      <c r="F34" s="253"/>
    </row>
    <row r="35" spans="1:6" x14ac:dyDescent="0.15">
      <c r="A35" s="50"/>
      <c r="B35" s="50"/>
      <c r="C35" s="50"/>
      <c r="D35" s="50"/>
      <c r="E35" s="50"/>
      <c r="F35" s="50"/>
    </row>
    <row r="36" spans="1:6" x14ac:dyDescent="0.15">
      <c r="A36" s="132" t="s">
        <v>81</v>
      </c>
      <c r="B36" s="50"/>
      <c r="C36" s="50"/>
      <c r="D36" s="50"/>
      <c r="E36" s="50"/>
      <c r="F36" s="50"/>
    </row>
    <row r="37" spans="1:6" x14ac:dyDescent="0.15">
      <c r="A37" s="45"/>
      <c r="B37" s="45"/>
      <c r="C37" s="45"/>
      <c r="D37" s="45"/>
      <c r="E37" s="45"/>
      <c r="F37" s="45"/>
    </row>
    <row r="38" spans="1:6" ht="39" x14ac:dyDescent="0.15">
      <c r="A38" s="73" t="s">
        <v>22</v>
      </c>
      <c r="B38" s="73" t="s">
        <v>156</v>
      </c>
      <c r="C38" s="73" t="s">
        <v>157</v>
      </c>
      <c r="D38" s="73" t="s">
        <v>158</v>
      </c>
      <c r="E38" s="73" t="s">
        <v>124</v>
      </c>
      <c r="F38" s="73" t="s">
        <v>159</v>
      </c>
    </row>
    <row r="39" spans="1:6" ht="15" x14ac:dyDescent="0.15">
      <c r="A39" s="117" t="s">
        <v>271</v>
      </c>
      <c r="B39" s="54">
        <v>0</v>
      </c>
      <c r="C39" s="54">
        <v>0</v>
      </c>
      <c r="D39" s="55">
        <v>0</v>
      </c>
      <c r="E39" s="55">
        <f>D39*B39*C39</f>
        <v>0</v>
      </c>
      <c r="F39" s="55">
        <f>E39*4</f>
        <v>0</v>
      </c>
    </row>
    <row r="40" spans="1:6" ht="15" x14ac:dyDescent="0.15">
      <c r="A40" s="117" t="s">
        <v>272</v>
      </c>
      <c r="B40" s="54">
        <v>0</v>
      </c>
      <c r="C40" s="54">
        <v>0</v>
      </c>
      <c r="D40" s="55">
        <v>0</v>
      </c>
      <c r="E40" s="55">
        <f>D40*B40*C40</f>
        <v>0</v>
      </c>
      <c r="F40" s="55">
        <f>E40*4</f>
        <v>0</v>
      </c>
    </row>
    <row r="41" spans="1:6" ht="15" x14ac:dyDescent="0.15">
      <c r="A41" s="117" t="s">
        <v>273</v>
      </c>
      <c r="B41" s="54">
        <v>0</v>
      </c>
      <c r="C41" s="54">
        <v>0</v>
      </c>
      <c r="D41" s="55">
        <v>0</v>
      </c>
      <c r="E41" s="55">
        <f>D41*B41*C41</f>
        <v>0</v>
      </c>
      <c r="F41" s="55">
        <f>E41*4</f>
        <v>0</v>
      </c>
    </row>
    <row r="42" spans="1:6" ht="16" thickBot="1" x14ac:dyDescent="0.2">
      <c r="A42" s="142" t="s">
        <v>274</v>
      </c>
      <c r="B42" s="60">
        <v>0</v>
      </c>
      <c r="C42" s="60">
        <v>0</v>
      </c>
      <c r="D42" s="61">
        <v>0</v>
      </c>
      <c r="E42" s="61">
        <f>D42*B42*C42</f>
        <v>0</v>
      </c>
      <c r="F42" s="61">
        <f>E42*4</f>
        <v>0</v>
      </c>
    </row>
    <row r="43" spans="1:6" x14ac:dyDescent="0.15">
      <c r="A43" s="47" t="s">
        <v>2</v>
      </c>
      <c r="B43" s="62"/>
      <c r="C43" s="63"/>
      <c r="D43" s="63"/>
      <c r="E43" s="64">
        <f>SUM(E39:E42)</f>
        <v>0</v>
      </c>
      <c r="F43" s="64">
        <f>SUM(F39:F42)</f>
        <v>0</v>
      </c>
    </row>
    <row r="44" spans="1:6" x14ac:dyDescent="0.15">
      <c r="A44" s="53"/>
      <c r="B44" s="53"/>
      <c r="C44" s="53"/>
      <c r="D44" s="53"/>
      <c r="E44" s="53"/>
      <c r="F44" s="53"/>
    </row>
    <row r="45" spans="1:6" x14ac:dyDescent="0.15">
      <c r="A45" s="44" t="s">
        <v>8</v>
      </c>
      <c r="B45" s="57"/>
      <c r="C45" s="57"/>
      <c r="D45" s="53"/>
      <c r="E45" s="53"/>
      <c r="F45" s="53"/>
    </row>
    <row r="46" spans="1:6" x14ac:dyDescent="0.15">
      <c r="A46" s="115" t="s">
        <v>192</v>
      </c>
      <c r="B46" s="53"/>
      <c r="C46" s="53"/>
      <c r="D46" s="53"/>
      <c r="E46" s="53"/>
      <c r="F46" s="53"/>
    </row>
    <row r="47" spans="1:6" x14ac:dyDescent="0.15">
      <c r="A47" s="58" t="s">
        <v>78</v>
      </c>
      <c r="B47" s="53"/>
      <c r="C47" s="53"/>
      <c r="D47" s="53"/>
      <c r="E47" s="53"/>
      <c r="F47" s="53"/>
    </row>
    <row r="48" spans="1:6" x14ac:dyDescent="0.15">
      <c r="A48" s="58" t="s">
        <v>10</v>
      </c>
      <c r="B48" s="53"/>
      <c r="C48" s="53"/>
      <c r="D48" s="53"/>
      <c r="E48" s="53"/>
      <c r="F48" s="53"/>
    </row>
    <row r="49" spans="1:6" x14ac:dyDescent="0.15">
      <c r="A49" s="58" t="s">
        <v>23</v>
      </c>
      <c r="C49" s="53"/>
      <c r="D49" s="53"/>
      <c r="E49" s="53"/>
      <c r="F49" s="53"/>
    </row>
    <row r="50" spans="1:6" x14ac:dyDescent="0.15">
      <c r="A50" s="58" t="s">
        <v>12</v>
      </c>
      <c r="B50" s="75"/>
      <c r="C50" s="53"/>
      <c r="D50" s="53"/>
      <c r="E50" s="53"/>
      <c r="F50" s="53"/>
    </row>
    <row r="51" spans="1:6" x14ac:dyDescent="0.15">
      <c r="A51" s="58"/>
      <c r="C51" s="53"/>
      <c r="D51" s="53"/>
      <c r="E51" s="53"/>
      <c r="F51" s="53"/>
    </row>
    <row r="52" spans="1:6" x14ac:dyDescent="0.15">
      <c r="A52" s="132" t="s">
        <v>82</v>
      </c>
      <c r="B52" s="50"/>
      <c r="C52" s="50"/>
      <c r="D52" s="50"/>
      <c r="E52" s="50"/>
      <c r="F52" s="50"/>
    </row>
    <row r="53" spans="1:6" x14ac:dyDescent="0.15">
      <c r="A53" s="45"/>
      <c r="B53" s="45"/>
      <c r="C53" s="45"/>
      <c r="D53" s="45"/>
      <c r="E53" s="45"/>
      <c r="F53" s="45"/>
    </row>
    <row r="54" spans="1:6" ht="39" x14ac:dyDescent="0.15">
      <c r="A54" s="73" t="s">
        <v>22</v>
      </c>
      <c r="B54" s="73" t="s">
        <v>156</v>
      </c>
      <c r="C54" s="73" t="s">
        <v>160</v>
      </c>
      <c r="D54" s="73" t="s">
        <v>161</v>
      </c>
      <c r="E54" s="73" t="s">
        <v>124</v>
      </c>
      <c r="F54" s="73" t="s">
        <v>159</v>
      </c>
    </row>
    <row r="55" spans="1:6" ht="15" x14ac:dyDescent="0.15">
      <c r="A55" s="117" t="s">
        <v>271</v>
      </c>
      <c r="B55" s="54">
        <v>0</v>
      </c>
      <c r="C55" s="54">
        <v>0</v>
      </c>
      <c r="D55" s="55">
        <v>0</v>
      </c>
      <c r="E55" s="55">
        <f>D55*B55*C55</f>
        <v>0</v>
      </c>
      <c r="F55" s="55">
        <f>E55*4</f>
        <v>0</v>
      </c>
    </row>
    <row r="56" spans="1:6" ht="15" x14ac:dyDescent="0.15">
      <c r="A56" s="117" t="s">
        <v>272</v>
      </c>
      <c r="B56" s="54">
        <v>0</v>
      </c>
      <c r="C56" s="54">
        <v>0</v>
      </c>
      <c r="D56" s="55">
        <v>0</v>
      </c>
      <c r="E56" s="55">
        <f>D56*B56*C56</f>
        <v>0</v>
      </c>
      <c r="F56" s="55">
        <f>E56*4</f>
        <v>0</v>
      </c>
    </row>
    <row r="57" spans="1:6" ht="15" x14ac:dyDescent="0.15">
      <c r="A57" s="117" t="s">
        <v>273</v>
      </c>
      <c r="B57" s="54">
        <v>0</v>
      </c>
      <c r="C57" s="54">
        <v>0</v>
      </c>
      <c r="D57" s="55">
        <v>0</v>
      </c>
      <c r="E57" s="55">
        <f>D57*B57*C57</f>
        <v>0</v>
      </c>
      <c r="F57" s="55">
        <f>E57*4</f>
        <v>0</v>
      </c>
    </row>
    <row r="58" spans="1:6" ht="15" x14ac:dyDescent="0.15">
      <c r="A58" s="117" t="s">
        <v>274</v>
      </c>
      <c r="B58" s="54">
        <v>0</v>
      </c>
      <c r="C58" s="54">
        <v>0</v>
      </c>
      <c r="D58" s="55">
        <v>0</v>
      </c>
      <c r="E58" s="55">
        <f>D58*B58*C58</f>
        <v>0</v>
      </c>
      <c r="F58" s="55">
        <f>E58*4</f>
        <v>0</v>
      </c>
    </row>
    <row r="59" spans="1:6" ht="16" thickBot="1" x14ac:dyDescent="0.2">
      <c r="A59" s="118" t="s">
        <v>317</v>
      </c>
      <c r="B59" s="112">
        <v>3</v>
      </c>
      <c r="C59" s="112">
        <v>1</v>
      </c>
      <c r="D59" s="154">
        <v>0</v>
      </c>
      <c r="E59" s="154">
        <f>D59*B59*C59</f>
        <v>0</v>
      </c>
      <c r="F59" s="154">
        <f>E59*4</f>
        <v>0</v>
      </c>
    </row>
    <row r="60" spans="1:6" x14ac:dyDescent="0.15">
      <c r="A60" s="180" t="s">
        <v>2</v>
      </c>
      <c r="B60" s="155"/>
      <c r="C60" s="156"/>
      <c r="D60" s="156"/>
      <c r="E60" s="159">
        <f>SUM(E55:E59)</f>
        <v>0</v>
      </c>
      <c r="F60" s="159">
        <f>SUM(F55:F59)</f>
        <v>0</v>
      </c>
    </row>
    <row r="61" spans="1:6" x14ac:dyDescent="0.15">
      <c r="A61" s="53"/>
      <c r="B61" s="53"/>
      <c r="C61" s="53"/>
      <c r="D61" s="53"/>
      <c r="E61" s="53"/>
      <c r="F61" s="53"/>
    </row>
    <row r="62" spans="1:6" x14ac:dyDescent="0.15">
      <c r="A62" s="44" t="s">
        <v>77</v>
      </c>
      <c r="B62" s="57"/>
      <c r="C62" s="57"/>
      <c r="D62" s="53"/>
      <c r="E62" s="53"/>
      <c r="F62" s="53"/>
    </row>
    <row r="63" spans="1:6" x14ac:dyDescent="0.15">
      <c r="A63" s="115" t="s">
        <v>193</v>
      </c>
      <c r="B63" s="53"/>
      <c r="C63" s="53"/>
      <c r="D63" s="53"/>
      <c r="E63" s="53"/>
      <c r="F63" s="53"/>
    </row>
    <row r="64" spans="1:6" x14ac:dyDescent="0.15">
      <c r="A64" s="58" t="s">
        <v>78</v>
      </c>
      <c r="B64" s="53"/>
      <c r="C64" s="53"/>
      <c r="D64" s="53"/>
      <c r="E64" s="53"/>
      <c r="F64" s="53"/>
    </row>
    <row r="65" spans="1:6" x14ac:dyDescent="0.15">
      <c r="A65" s="58" t="s">
        <v>24</v>
      </c>
      <c r="B65" s="53"/>
      <c r="C65" s="53"/>
      <c r="D65" s="53"/>
      <c r="E65" s="53"/>
      <c r="F65" s="53"/>
    </row>
    <row r="66" spans="1:6" x14ac:dyDescent="0.15">
      <c r="A66" s="58" t="s">
        <v>10</v>
      </c>
      <c r="B66" s="53"/>
      <c r="C66" s="53"/>
      <c r="D66" s="53"/>
      <c r="E66" s="53"/>
      <c r="F66" s="53"/>
    </row>
    <row r="67" spans="1:6" x14ac:dyDescent="0.15">
      <c r="A67" s="58" t="s">
        <v>23</v>
      </c>
      <c r="C67" s="53"/>
      <c r="D67" s="53"/>
      <c r="E67" s="53"/>
      <c r="F67" s="53"/>
    </row>
    <row r="68" spans="1:6" x14ac:dyDescent="0.15">
      <c r="A68" s="58" t="s">
        <v>12</v>
      </c>
      <c r="B68" s="75"/>
      <c r="C68" s="53"/>
      <c r="D68" s="53"/>
      <c r="E68" s="53"/>
      <c r="F68" s="53"/>
    </row>
    <row r="69" spans="1:6" x14ac:dyDescent="0.15">
      <c r="A69" s="53"/>
      <c r="B69" s="53"/>
      <c r="C69" s="53"/>
      <c r="D69" s="53"/>
      <c r="E69" s="53"/>
      <c r="F69" s="53"/>
    </row>
    <row r="70" spans="1:6" x14ac:dyDescent="0.15">
      <c r="A70" s="253" t="s">
        <v>194</v>
      </c>
      <c r="B70" s="253"/>
      <c r="C70" s="253"/>
      <c r="D70" s="253"/>
      <c r="E70" s="253"/>
      <c r="F70" s="253"/>
    </row>
    <row r="72" spans="1:6" ht="41.25" customHeight="1" x14ac:dyDescent="0.15">
      <c r="A72" s="80" t="s">
        <v>25</v>
      </c>
      <c r="B72" s="73" t="s">
        <v>163</v>
      </c>
      <c r="C72" s="73" t="s">
        <v>202</v>
      </c>
      <c r="D72" s="73" t="s">
        <v>164</v>
      </c>
      <c r="E72" s="73" t="s">
        <v>124</v>
      </c>
      <c r="F72" s="73" t="s">
        <v>165</v>
      </c>
    </row>
    <row r="73" spans="1:6" x14ac:dyDescent="0.15">
      <c r="A73" s="76" t="s">
        <v>87</v>
      </c>
      <c r="B73" s="77">
        <v>160103</v>
      </c>
      <c r="C73" s="54">
        <v>1.048</v>
      </c>
      <c r="D73" s="55">
        <v>0</v>
      </c>
      <c r="E73" s="55">
        <f>C73*D73</f>
        <v>0</v>
      </c>
      <c r="F73" s="55">
        <f>E73*4</f>
        <v>0</v>
      </c>
    </row>
    <row r="74" spans="1:6" x14ac:dyDescent="0.15">
      <c r="A74" s="76" t="s">
        <v>89</v>
      </c>
      <c r="B74" s="77">
        <v>170107</v>
      </c>
      <c r="C74" s="54">
        <v>0</v>
      </c>
      <c r="D74" s="55">
        <v>0</v>
      </c>
      <c r="E74" s="55">
        <f t="shared" ref="E74:E83" si="0">C74*D74</f>
        <v>0</v>
      </c>
      <c r="F74" s="55">
        <f t="shared" ref="F74:F83" si="1">E74*4</f>
        <v>0</v>
      </c>
    </row>
    <row r="75" spans="1:6" x14ac:dyDescent="0.15">
      <c r="A75" s="76" t="s">
        <v>90</v>
      </c>
      <c r="B75" s="77">
        <v>170504</v>
      </c>
      <c r="C75" s="54">
        <v>0</v>
      </c>
      <c r="D75" s="55">
        <v>0</v>
      </c>
      <c r="E75" s="55">
        <f t="shared" si="0"/>
        <v>0</v>
      </c>
      <c r="F75" s="55">
        <f t="shared" si="1"/>
        <v>0</v>
      </c>
    </row>
    <row r="76" spans="1:6" x14ac:dyDescent="0.15">
      <c r="A76" s="76" t="s">
        <v>86</v>
      </c>
      <c r="B76" s="77">
        <v>170904</v>
      </c>
      <c r="C76" s="54">
        <v>0</v>
      </c>
      <c r="D76" s="55">
        <v>0</v>
      </c>
      <c r="E76" s="55">
        <f t="shared" si="0"/>
        <v>0</v>
      </c>
      <c r="F76" s="55">
        <f t="shared" si="1"/>
        <v>0</v>
      </c>
    </row>
    <row r="77" spans="1:6" x14ac:dyDescent="0.15">
      <c r="A77" s="76" t="s">
        <v>93</v>
      </c>
      <c r="B77" s="77">
        <v>200101</v>
      </c>
      <c r="C77" s="54">
        <v>0</v>
      </c>
      <c r="D77" s="55">
        <v>0</v>
      </c>
      <c r="E77" s="55">
        <f t="shared" si="0"/>
        <v>0</v>
      </c>
      <c r="F77" s="55">
        <f t="shared" si="1"/>
        <v>0</v>
      </c>
    </row>
    <row r="78" spans="1:6" x14ac:dyDescent="0.15">
      <c r="A78" s="76" t="s">
        <v>91</v>
      </c>
      <c r="B78" s="77">
        <v>200102</v>
      </c>
      <c r="C78" s="54">
        <v>0</v>
      </c>
      <c r="D78" s="55">
        <v>0</v>
      </c>
      <c r="E78" s="55">
        <f t="shared" si="0"/>
        <v>0</v>
      </c>
      <c r="F78" s="55">
        <f t="shared" si="1"/>
        <v>0</v>
      </c>
    </row>
    <row r="79" spans="1:6" x14ac:dyDescent="0.15">
      <c r="A79" s="76" t="s">
        <v>88</v>
      </c>
      <c r="B79" s="77">
        <v>200201</v>
      </c>
      <c r="C79" s="54">
        <v>0</v>
      </c>
      <c r="D79" s="55">
        <v>0</v>
      </c>
      <c r="E79" s="55">
        <f t="shared" si="0"/>
        <v>0</v>
      </c>
      <c r="F79" s="55">
        <f t="shared" si="1"/>
        <v>0</v>
      </c>
    </row>
    <row r="80" spans="1:6" x14ac:dyDescent="0.15">
      <c r="A80" s="76" t="s">
        <v>92</v>
      </c>
      <c r="B80" s="77">
        <v>200138</v>
      </c>
      <c r="C80" s="54">
        <v>0</v>
      </c>
      <c r="D80" s="55">
        <v>0</v>
      </c>
      <c r="E80" s="55">
        <f t="shared" si="0"/>
        <v>0</v>
      </c>
      <c r="F80" s="55">
        <f t="shared" si="1"/>
        <v>0</v>
      </c>
    </row>
    <row r="81" spans="1:6" x14ac:dyDescent="0.15">
      <c r="A81" s="76" t="s">
        <v>94</v>
      </c>
      <c r="B81" s="77">
        <v>200139</v>
      </c>
      <c r="C81" s="54">
        <v>0</v>
      </c>
      <c r="D81" s="55">
        <v>0</v>
      </c>
      <c r="E81" s="55">
        <f t="shared" si="0"/>
        <v>0</v>
      </c>
      <c r="F81" s="55">
        <f t="shared" si="1"/>
        <v>0</v>
      </c>
    </row>
    <row r="82" spans="1:6" x14ac:dyDescent="0.15">
      <c r="A82" s="76" t="s">
        <v>84</v>
      </c>
      <c r="B82" s="77">
        <v>200301</v>
      </c>
      <c r="C82" s="54">
        <v>0</v>
      </c>
      <c r="D82" s="55">
        <v>0</v>
      </c>
      <c r="E82" s="55">
        <f t="shared" si="0"/>
        <v>0</v>
      </c>
      <c r="F82" s="55">
        <f t="shared" si="1"/>
        <v>0</v>
      </c>
    </row>
    <row r="83" spans="1:6" ht="14" thickBot="1" x14ac:dyDescent="0.2">
      <c r="A83" s="78" t="s">
        <v>85</v>
      </c>
      <c r="B83" s="79">
        <v>200307</v>
      </c>
      <c r="C83" s="60">
        <v>4.78</v>
      </c>
      <c r="D83" s="61">
        <v>0</v>
      </c>
      <c r="E83" s="61">
        <f t="shared" si="0"/>
        <v>0</v>
      </c>
      <c r="F83" s="61">
        <f t="shared" si="1"/>
        <v>0</v>
      </c>
    </row>
    <row r="84" spans="1:6" x14ac:dyDescent="0.15">
      <c r="A84" s="47" t="s">
        <v>2</v>
      </c>
      <c r="B84" s="62"/>
      <c r="C84" s="177">
        <f>SUM(C73:C83)</f>
        <v>5.8280000000000003</v>
      </c>
      <c r="D84" s="63"/>
      <c r="E84" s="64">
        <f>SUM(E73:E83)</f>
        <v>0</v>
      </c>
      <c r="F84" s="64">
        <f>SUM(F73:F83)</f>
        <v>0</v>
      </c>
    </row>
    <row r="86" spans="1:6" x14ac:dyDescent="0.15">
      <c r="A86" s="46" t="s">
        <v>26</v>
      </c>
    </row>
    <row r="87" spans="1:6" x14ac:dyDescent="0.15">
      <c r="A87" s="71" t="s">
        <v>80</v>
      </c>
    </row>
    <row r="90" spans="1:6" ht="26" x14ac:dyDescent="0.15">
      <c r="A90" s="58"/>
      <c r="B90" s="53"/>
      <c r="C90" s="53"/>
      <c r="D90" s="53"/>
      <c r="E90" s="73" t="s">
        <v>124</v>
      </c>
      <c r="F90" s="73" t="s">
        <v>155</v>
      </c>
    </row>
    <row r="91" spans="1:6" x14ac:dyDescent="0.15">
      <c r="A91" s="256" t="s">
        <v>27</v>
      </c>
      <c r="B91" s="256"/>
      <c r="C91" s="256"/>
      <c r="D91" s="256"/>
      <c r="E91" s="42">
        <f>E84+E60+E43+E26+E12</f>
        <v>0</v>
      </c>
      <c r="F91" s="42">
        <f>F84+F60+F43+F26+F12</f>
        <v>0</v>
      </c>
    </row>
    <row r="96" spans="1:6" x14ac:dyDescent="0.15">
      <c r="A96" s="48"/>
    </row>
    <row r="100" spans="1:1" x14ac:dyDescent="0.15">
      <c r="A100" s="49"/>
    </row>
  </sheetData>
  <mergeCells count="5">
    <mergeCell ref="A91:D91"/>
    <mergeCell ref="A1:F1"/>
    <mergeCell ref="A3:F3"/>
    <mergeCell ref="A34:F34"/>
    <mergeCell ref="A70:F70"/>
  </mergeCells>
  <phoneticPr fontId="14" type="noConversion"/>
  <pageMargins left="0.7" right="0.7" top="0.78740157499999996" bottom="0.78740157499999996" header="0.3" footer="0.3"/>
  <pageSetup paperSize="9" scale="82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91"/>
  <sheetViews>
    <sheetView showGridLines="0" workbookViewId="0">
      <selection sqref="A1:XFD1048576"/>
    </sheetView>
  </sheetViews>
  <sheetFormatPr baseColWidth="10" defaultColWidth="8.83203125" defaultRowHeight="13" x14ac:dyDescent="0.15"/>
  <cols>
    <col min="1" max="1" width="42.6640625" style="123" customWidth="1"/>
    <col min="2" max="2" width="13.5" style="123" customWidth="1"/>
    <col min="3" max="3" width="19.1640625" style="123" customWidth="1"/>
    <col min="4" max="4" width="18.5" style="123" customWidth="1"/>
    <col min="5" max="5" width="19.6640625" style="123" customWidth="1"/>
    <col min="6" max="6" width="24.33203125" style="123" customWidth="1"/>
    <col min="7" max="16384" width="8.83203125" style="123"/>
  </cols>
  <sheetData>
    <row r="1" spans="1:12" x14ac:dyDescent="0.15">
      <c r="A1" s="253" t="s">
        <v>28</v>
      </c>
      <c r="B1" s="253"/>
      <c r="C1" s="253"/>
      <c r="D1" s="253"/>
      <c r="E1" s="253"/>
      <c r="F1" s="253"/>
    </row>
    <row r="3" spans="1:12" x14ac:dyDescent="0.15">
      <c r="A3" s="81" t="s">
        <v>43</v>
      </c>
    </row>
    <row r="5" spans="1:12" x14ac:dyDescent="0.15">
      <c r="A5" s="253" t="s">
        <v>195</v>
      </c>
      <c r="B5" s="253"/>
      <c r="C5" s="253"/>
      <c r="D5" s="253"/>
      <c r="E5" s="253"/>
      <c r="F5" s="253"/>
    </row>
    <row r="6" spans="1:12" x14ac:dyDescent="0.15">
      <c r="A6" s="190"/>
      <c r="B6" s="190"/>
      <c r="C6" s="190"/>
      <c r="D6" s="190"/>
      <c r="E6" s="190"/>
      <c r="F6" s="190"/>
    </row>
    <row r="7" spans="1:12" x14ac:dyDescent="0.15">
      <c r="A7" s="191" t="s">
        <v>44</v>
      </c>
      <c r="B7" s="190"/>
      <c r="C7" s="190"/>
      <c r="D7" s="190"/>
      <c r="E7" s="190"/>
      <c r="F7" s="190"/>
      <c r="H7" s="127"/>
    </row>
    <row r="8" spans="1:12" x14ac:dyDescent="0.15">
      <c r="A8" s="40"/>
      <c r="B8" s="141"/>
      <c r="C8" s="141"/>
      <c r="D8" s="141"/>
      <c r="E8" s="141"/>
      <c r="F8" s="141"/>
      <c r="H8" s="127"/>
    </row>
    <row r="9" spans="1:12" ht="47.25" customHeight="1" x14ac:dyDescent="0.15">
      <c r="A9" s="192" t="s">
        <v>22</v>
      </c>
      <c r="B9" s="257" t="s">
        <v>336</v>
      </c>
      <c r="C9" s="258"/>
      <c r="D9" s="192" t="s">
        <v>166</v>
      </c>
      <c r="E9" s="192" t="s">
        <v>124</v>
      </c>
      <c r="F9" s="192" t="s">
        <v>159</v>
      </c>
      <c r="H9" s="130"/>
    </row>
    <row r="10" spans="1:12" x14ac:dyDescent="0.15">
      <c r="A10" s="117" t="s">
        <v>265</v>
      </c>
      <c r="B10" s="320">
        <v>128</v>
      </c>
      <c r="C10" s="321"/>
      <c r="D10" s="310">
        <v>0</v>
      </c>
      <c r="E10" s="310">
        <f>B10*D10</f>
        <v>0</v>
      </c>
      <c r="F10" s="310">
        <f>E10*4</f>
        <v>0</v>
      </c>
      <c r="H10" s="130"/>
    </row>
    <row r="11" spans="1:12" ht="14" thickBot="1" x14ac:dyDescent="0.2">
      <c r="A11" s="118" t="s">
        <v>266</v>
      </c>
      <c r="B11" s="322">
        <v>0</v>
      </c>
      <c r="C11" s="323"/>
      <c r="D11" s="135">
        <v>0</v>
      </c>
      <c r="E11" s="135">
        <f>B11*D11</f>
        <v>0</v>
      </c>
      <c r="F11" s="135">
        <f>E11*4</f>
        <v>0</v>
      </c>
    </row>
    <row r="12" spans="1:12" x14ac:dyDescent="0.15">
      <c r="A12" s="271" t="s">
        <v>2</v>
      </c>
      <c r="B12" s="272"/>
      <c r="C12" s="272"/>
      <c r="D12" s="273"/>
      <c r="E12" s="100">
        <f>SUM(E10:E11)</f>
        <v>0</v>
      </c>
      <c r="F12" s="100">
        <f>SUM(F10:F11)</f>
        <v>0</v>
      </c>
    </row>
    <row r="13" spans="1:12" x14ac:dyDescent="0.15">
      <c r="A13" s="141"/>
      <c r="B13" s="141"/>
      <c r="C13" s="141"/>
      <c r="D13" s="141"/>
      <c r="E13" s="141"/>
      <c r="F13" s="141"/>
      <c r="G13" s="141"/>
      <c r="H13" s="141"/>
      <c r="I13" s="141"/>
      <c r="J13" s="141"/>
      <c r="K13" s="141"/>
      <c r="L13" s="141"/>
    </row>
    <row r="14" spans="1:12" x14ac:dyDescent="0.15">
      <c r="A14" s="44" t="s">
        <v>21</v>
      </c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</row>
    <row r="15" spans="1:12" x14ac:dyDescent="0.15">
      <c r="A15" s="128" t="s">
        <v>30</v>
      </c>
      <c r="B15" s="141"/>
      <c r="C15" s="141"/>
      <c r="D15" s="141"/>
      <c r="E15" s="141"/>
      <c r="F15" s="141"/>
      <c r="G15" s="141"/>
      <c r="H15" s="141"/>
      <c r="I15" s="141"/>
      <c r="J15" s="141"/>
      <c r="K15" s="141"/>
      <c r="L15" s="141"/>
    </row>
    <row r="16" spans="1:12" x14ac:dyDescent="0.15">
      <c r="A16" s="128" t="s">
        <v>32</v>
      </c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</row>
    <row r="17" spans="1:12" x14ac:dyDescent="0.15">
      <c r="A17" s="128" t="s">
        <v>31</v>
      </c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</row>
    <row r="18" spans="1:12" x14ac:dyDescent="0.15">
      <c r="A18" s="319"/>
      <c r="C18" s="314"/>
      <c r="D18" s="314"/>
      <c r="E18" s="314"/>
      <c r="F18" s="314"/>
    </row>
    <row r="19" spans="1:12" x14ac:dyDescent="0.15">
      <c r="A19" s="191" t="s">
        <v>45</v>
      </c>
      <c r="B19" s="190"/>
      <c r="C19" s="190"/>
      <c r="D19" s="190"/>
      <c r="E19" s="190"/>
      <c r="F19" s="190"/>
    </row>
    <row r="20" spans="1:12" x14ac:dyDescent="0.15">
      <c r="A20" s="40"/>
      <c r="B20" s="141"/>
      <c r="C20" s="141"/>
      <c r="D20" s="141"/>
      <c r="E20" s="141"/>
      <c r="F20" s="141"/>
    </row>
    <row r="21" spans="1:12" ht="39" x14ac:dyDescent="0.15">
      <c r="A21" s="192" t="s">
        <v>0</v>
      </c>
      <c r="B21" s="257" t="s">
        <v>336</v>
      </c>
      <c r="C21" s="258"/>
      <c r="D21" s="192" t="s">
        <v>167</v>
      </c>
      <c r="E21" s="192" t="s">
        <v>124</v>
      </c>
      <c r="F21" s="192" t="s">
        <v>159</v>
      </c>
    </row>
    <row r="22" spans="1:12" x14ac:dyDescent="0.15">
      <c r="A22" s="117" t="s">
        <v>249</v>
      </c>
      <c r="B22" s="320">
        <v>0</v>
      </c>
      <c r="C22" s="321"/>
      <c r="D22" s="310">
        <v>0</v>
      </c>
      <c r="E22" s="310">
        <f>B22*D22</f>
        <v>0</v>
      </c>
      <c r="F22" s="310">
        <f>E22*4</f>
        <v>0</v>
      </c>
    </row>
    <row r="23" spans="1:12" x14ac:dyDescent="0.15">
      <c r="A23" s="117" t="s">
        <v>250</v>
      </c>
      <c r="B23" s="320">
        <v>0</v>
      </c>
      <c r="C23" s="321"/>
      <c r="D23" s="310">
        <v>0</v>
      </c>
      <c r="E23" s="310">
        <f t="shared" ref="E23:E25" si="0">B23*D23</f>
        <v>0</v>
      </c>
      <c r="F23" s="310">
        <f>E23*4</f>
        <v>0</v>
      </c>
    </row>
    <row r="24" spans="1:12" x14ac:dyDescent="0.15">
      <c r="A24" s="117" t="s">
        <v>251</v>
      </c>
      <c r="B24" s="320">
        <v>0</v>
      </c>
      <c r="C24" s="321"/>
      <c r="D24" s="310">
        <v>0</v>
      </c>
      <c r="E24" s="310">
        <f t="shared" si="0"/>
        <v>0</v>
      </c>
      <c r="F24" s="310">
        <f>E24*4</f>
        <v>0</v>
      </c>
    </row>
    <row r="25" spans="1:12" ht="14" thickBot="1" x14ac:dyDescent="0.2">
      <c r="A25" s="118" t="s">
        <v>252</v>
      </c>
      <c r="B25" s="324">
        <v>0</v>
      </c>
      <c r="C25" s="325"/>
      <c r="D25" s="135">
        <v>0</v>
      </c>
      <c r="E25" s="310">
        <f t="shared" si="0"/>
        <v>0</v>
      </c>
      <c r="F25" s="135">
        <f>E25*4</f>
        <v>0</v>
      </c>
    </row>
    <row r="26" spans="1:12" x14ac:dyDescent="0.15">
      <c r="A26" s="271" t="s">
        <v>2</v>
      </c>
      <c r="B26" s="272"/>
      <c r="C26" s="272"/>
      <c r="D26" s="273"/>
      <c r="E26" s="100">
        <f>SUM(E22:E25)</f>
        <v>0</v>
      </c>
      <c r="F26" s="100">
        <f>SUM(F22:F25)</f>
        <v>0</v>
      </c>
    </row>
    <row r="27" spans="1:12" x14ac:dyDescent="0.15">
      <c r="A27" s="141"/>
      <c r="B27" s="141"/>
      <c r="C27" s="141"/>
      <c r="D27" s="141"/>
      <c r="E27" s="141"/>
      <c r="F27" s="141"/>
    </row>
    <row r="28" spans="1:12" x14ac:dyDescent="0.15">
      <c r="A28" s="44" t="s">
        <v>21</v>
      </c>
      <c r="B28" s="141"/>
      <c r="C28" s="141"/>
      <c r="D28" s="141"/>
      <c r="E28" s="141"/>
      <c r="F28" s="141"/>
    </row>
    <row r="29" spans="1:12" x14ac:dyDescent="0.15">
      <c r="A29" s="128" t="s">
        <v>30</v>
      </c>
      <c r="B29" s="141"/>
      <c r="C29" s="141"/>
      <c r="D29" s="141"/>
      <c r="E29" s="141"/>
      <c r="F29" s="141"/>
    </row>
    <row r="30" spans="1:12" x14ac:dyDescent="0.15">
      <c r="A30" s="128" t="s">
        <v>32</v>
      </c>
      <c r="B30" s="141"/>
      <c r="C30" s="141"/>
      <c r="D30" s="141"/>
      <c r="E30" s="141"/>
      <c r="F30" s="141"/>
    </row>
    <row r="31" spans="1:12" x14ac:dyDescent="0.15">
      <c r="A31" s="128" t="s">
        <v>31</v>
      </c>
      <c r="B31" s="141"/>
      <c r="C31" s="141"/>
      <c r="D31" s="141"/>
      <c r="E31" s="141"/>
      <c r="F31" s="141"/>
    </row>
    <row r="32" spans="1:12" x14ac:dyDescent="0.15">
      <c r="A32" s="128" t="s">
        <v>257</v>
      </c>
      <c r="B32" s="141"/>
      <c r="C32" s="141"/>
      <c r="D32" s="141"/>
      <c r="E32" s="141"/>
      <c r="F32" s="141"/>
    </row>
    <row r="33" spans="1:6" x14ac:dyDescent="0.15">
      <c r="A33" s="319"/>
      <c r="C33" s="314"/>
      <c r="D33" s="314"/>
      <c r="E33" s="314"/>
      <c r="F33" s="314"/>
    </row>
    <row r="34" spans="1:6" x14ac:dyDescent="0.15">
      <c r="A34" s="253" t="s">
        <v>168</v>
      </c>
      <c r="B34" s="253"/>
      <c r="C34" s="253"/>
      <c r="D34" s="253"/>
      <c r="E34" s="253"/>
      <c r="F34" s="253"/>
    </row>
    <row r="35" spans="1:6" x14ac:dyDescent="0.15">
      <c r="A35" s="190"/>
      <c r="B35" s="190"/>
      <c r="C35" s="190"/>
      <c r="D35" s="190"/>
      <c r="E35" s="190"/>
      <c r="F35" s="190"/>
    </row>
    <row r="36" spans="1:6" x14ac:dyDescent="0.15">
      <c r="A36" s="191" t="s">
        <v>44</v>
      </c>
      <c r="B36" s="190"/>
      <c r="C36" s="190"/>
      <c r="D36" s="190"/>
      <c r="E36" s="190"/>
      <c r="F36" s="190"/>
    </row>
    <row r="37" spans="1:6" x14ac:dyDescent="0.15">
      <c r="A37" s="40"/>
      <c r="B37" s="141"/>
      <c r="C37" s="141"/>
      <c r="D37" s="141"/>
      <c r="E37" s="141"/>
      <c r="F37" s="141"/>
    </row>
    <row r="38" spans="1:6" ht="39" x14ac:dyDescent="0.15">
      <c r="A38" s="192" t="s">
        <v>22</v>
      </c>
      <c r="B38" s="257" t="s">
        <v>336</v>
      </c>
      <c r="C38" s="258"/>
      <c r="D38" s="192" t="s">
        <v>166</v>
      </c>
      <c r="E38" s="192" t="s">
        <v>124</v>
      </c>
      <c r="F38" s="192" t="s">
        <v>159</v>
      </c>
    </row>
    <row r="39" spans="1:6" x14ac:dyDescent="0.15">
      <c r="A39" s="117" t="s">
        <v>265</v>
      </c>
      <c r="B39" s="320">
        <v>43</v>
      </c>
      <c r="C39" s="321"/>
      <c r="D39" s="310">
        <v>0</v>
      </c>
      <c r="E39" s="310">
        <f>B39*D39</f>
        <v>0</v>
      </c>
      <c r="F39" s="310">
        <f>E39*4</f>
        <v>0</v>
      </c>
    </row>
    <row r="40" spans="1:6" ht="14" thickBot="1" x14ac:dyDescent="0.2">
      <c r="A40" s="117" t="s">
        <v>266</v>
      </c>
      <c r="B40" s="324">
        <v>0</v>
      </c>
      <c r="C40" s="325"/>
      <c r="D40" s="310">
        <v>0</v>
      </c>
      <c r="E40" s="310">
        <f>B40*D40</f>
        <v>0</v>
      </c>
      <c r="F40" s="310">
        <f t="shared" ref="F40" si="1">E40*4</f>
        <v>0</v>
      </c>
    </row>
    <row r="41" spans="1:6" x14ac:dyDescent="0.15">
      <c r="A41" s="271" t="s">
        <v>2</v>
      </c>
      <c r="B41" s="272"/>
      <c r="C41" s="272"/>
      <c r="D41" s="273"/>
      <c r="E41" s="100">
        <f>SUM(E39:E40)</f>
        <v>0</v>
      </c>
      <c r="F41" s="100">
        <f>SUM(F39:F40)</f>
        <v>0</v>
      </c>
    </row>
    <row r="42" spans="1:6" x14ac:dyDescent="0.15">
      <c r="A42" s="141"/>
      <c r="B42" s="141"/>
      <c r="C42" s="141"/>
      <c r="D42" s="141"/>
      <c r="E42" s="141"/>
      <c r="F42" s="141"/>
    </row>
    <row r="43" spans="1:6" x14ac:dyDescent="0.15">
      <c r="A43" s="44" t="s">
        <v>21</v>
      </c>
      <c r="B43" s="141"/>
      <c r="C43" s="141"/>
      <c r="D43" s="141"/>
      <c r="E43" s="141"/>
      <c r="F43" s="141"/>
    </row>
    <row r="44" spans="1:6" x14ac:dyDescent="0.15">
      <c r="A44" s="128" t="s">
        <v>30</v>
      </c>
      <c r="B44" s="141"/>
      <c r="C44" s="141"/>
      <c r="D44" s="141"/>
      <c r="E44" s="141"/>
      <c r="F44" s="141"/>
    </row>
    <row r="45" spans="1:6" x14ac:dyDescent="0.15">
      <c r="A45" s="128" t="s">
        <v>32</v>
      </c>
      <c r="B45" s="141"/>
      <c r="C45" s="141"/>
      <c r="D45" s="141"/>
      <c r="E45" s="141"/>
      <c r="F45" s="141"/>
    </row>
    <row r="46" spans="1:6" x14ac:dyDescent="0.15">
      <c r="A46" s="128" t="s">
        <v>31</v>
      </c>
      <c r="B46" s="141"/>
      <c r="C46" s="141"/>
      <c r="D46" s="141"/>
      <c r="E46" s="141"/>
      <c r="F46" s="141"/>
    </row>
    <row r="47" spans="1:6" x14ac:dyDescent="0.15">
      <c r="A47" s="319"/>
      <c r="C47" s="314"/>
      <c r="D47" s="314"/>
      <c r="E47" s="314"/>
      <c r="F47" s="314"/>
    </row>
    <row r="48" spans="1:6" x14ac:dyDescent="0.15">
      <c r="A48" s="191" t="s">
        <v>45</v>
      </c>
      <c r="B48" s="190"/>
      <c r="C48" s="190"/>
      <c r="D48" s="190"/>
      <c r="E48" s="190"/>
      <c r="F48" s="190"/>
    </row>
    <row r="49" spans="1:6" x14ac:dyDescent="0.15">
      <c r="A49" s="40"/>
      <c r="B49" s="141"/>
      <c r="C49" s="141"/>
      <c r="D49" s="141"/>
      <c r="E49" s="141"/>
      <c r="F49" s="141"/>
    </row>
    <row r="50" spans="1:6" ht="39" x14ac:dyDescent="0.15">
      <c r="A50" s="192" t="s">
        <v>0</v>
      </c>
      <c r="B50" s="257" t="s">
        <v>336</v>
      </c>
      <c r="C50" s="258"/>
      <c r="D50" s="192" t="s">
        <v>167</v>
      </c>
      <c r="E50" s="192" t="s">
        <v>124</v>
      </c>
      <c r="F50" s="192" t="s">
        <v>159</v>
      </c>
    </row>
    <row r="51" spans="1:6" x14ac:dyDescent="0.15">
      <c r="A51" s="117" t="s">
        <v>249</v>
      </c>
      <c r="B51" s="320">
        <v>0</v>
      </c>
      <c r="C51" s="321"/>
      <c r="D51" s="310">
        <v>0</v>
      </c>
      <c r="E51" s="310">
        <f>B51*D51</f>
        <v>0</v>
      </c>
      <c r="F51" s="310">
        <f>E51*4</f>
        <v>0</v>
      </c>
    </row>
    <row r="52" spans="1:6" x14ac:dyDescent="0.15">
      <c r="A52" s="117" t="s">
        <v>250</v>
      </c>
      <c r="B52" s="320">
        <v>0</v>
      </c>
      <c r="C52" s="321"/>
      <c r="D52" s="310">
        <v>0</v>
      </c>
      <c r="E52" s="310">
        <f t="shared" ref="E52:E54" si="2">B52*D52</f>
        <v>0</v>
      </c>
      <c r="F52" s="310">
        <f>E52*4</f>
        <v>0</v>
      </c>
    </row>
    <row r="53" spans="1:6" x14ac:dyDescent="0.15">
      <c r="A53" s="117" t="s">
        <v>251</v>
      </c>
      <c r="B53" s="320">
        <v>0</v>
      </c>
      <c r="C53" s="321"/>
      <c r="D53" s="310">
        <v>0</v>
      </c>
      <c r="E53" s="310">
        <f t="shared" si="2"/>
        <v>0</v>
      </c>
      <c r="F53" s="310">
        <f>E53*4</f>
        <v>0</v>
      </c>
    </row>
    <row r="54" spans="1:6" ht="14" thickBot="1" x14ac:dyDescent="0.2">
      <c r="A54" s="118" t="s">
        <v>252</v>
      </c>
      <c r="B54" s="320">
        <v>0</v>
      </c>
      <c r="C54" s="321"/>
      <c r="D54" s="135">
        <v>0</v>
      </c>
      <c r="E54" s="310">
        <f t="shared" si="2"/>
        <v>0</v>
      </c>
      <c r="F54" s="135">
        <f>E54*4</f>
        <v>0</v>
      </c>
    </row>
    <row r="55" spans="1:6" x14ac:dyDescent="0.15">
      <c r="A55" s="271" t="s">
        <v>2</v>
      </c>
      <c r="B55" s="272"/>
      <c r="C55" s="272"/>
      <c r="D55" s="273"/>
      <c r="E55" s="100">
        <f>SUM(E51:E54)</f>
        <v>0</v>
      </c>
      <c r="F55" s="100">
        <f>SUM(F51:F54)</f>
        <v>0</v>
      </c>
    </row>
    <row r="56" spans="1:6" x14ac:dyDescent="0.15">
      <c r="A56" s="141"/>
      <c r="B56" s="141"/>
      <c r="C56" s="141"/>
      <c r="D56" s="141"/>
      <c r="E56" s="141"/>
      <c r="F56" s="141"/>
    </row>
    <row r="57" spans="1:6" x14ac:dyDescent="0.15">
      <c r="A57" s="44" t="s">
        <v>21</v>
      </c>
      <c r="B57" s="141"/>
      <c r="C57" s="141"/>
      <c r="D57" s="141"/>
      <c r="E57" s="141"/>
      <c r="F57" s="141"/>
    </row>
    <row r="58" spans="1:6" x14ac:dyDescent="0.15">
      <c r="A58" s="128" t="s">
        <v>30</v>
      </c>
      <c r="B58" s="141"/>
      <c r="C58" s="141"/>
      <c r="D58" s="141"/>
      <c r="E58" s="141"/>
      <c r="F58" s="141"/>
    </row>
    <row r="59" spans="1:6" x14ac:dyDescent="0.15">
      <c r="A59" s="128" t="s">
        <v>32</v>
      </c>
      <c r="B59" s="141"/>
      <c r="C59" s="141"/>
      <c r="D59" s="141"/>
      <c r="E59" s="141"/>
      <c r="F59" s="141"/>
    </row>
    <row r="60" spans="1:6" x14ac:dyDescent="0.15">
      <c r="A60" s="128" t="s">
        <v>31</v>
      </c>
      <c r="B60" s="141"/>
      <c r="C60" s="141"/>
      <c r="D60" s="141"/>
      <c r="E60" s="141"/>
      <c r="F60" s="141"/>
    </row>
    <row r="61" spans="1:6" x14ac:dyDescent="0.15">
      <c r="A61" s="128" t="s">
        <v>258</v>
      </c>
      <c r="B61" s="141"/>
      <c r="C61" s="141"/>
      <c r="D61" s="141"/>
      <c r="E61" s="141"/>
      <c r="F61" s="141"/>
    </row>
    <row r="62" spans="1:6" x14ac:dyDescent="0.15">
      <c r="A62" s="128"/>
      <c r="B62" s="141"/>
      <c r="C62" s="141"/>
      <c r="D62" s="141"/>
      <c r="E62" s="141"/>
      <c r="F62" s="141"/>
    </row>
    <row r="63" spans="1:6" x14ac:dyDescent="0.15">
      <c r="A63" s="253" t="s">
        <v>46</v>
      </c>
      <c r="B63" s="253"/>
      <c r="C63" s="253"/>
      <c r="D63" s="253"/>
      <c r="E63" s="253"/>
      <c r="F63" s="253"/>
    </row>
    <row r="64" spans="1:6" x14ac:dyDescent="0.15">
      <c r="A64" s="141"/>
      <c r="B64" s="141"/>
      <c r="C64" s="141"/>
      <c r="D64" s="141"/>
      <c r="E64" s="141"/>
      <c r="F64" s="141"/>
    </row>
    <row r="65" spans="1:6" ht="41.25" customHeight="1" x14ac:dyDescent="0.15">
      <c r="A65" s="192" t="s">
        <v>35</v>
      </c>
      <c r="B65" s="257" t="s">
        <v>150</v>
      </c>
      <c r="C65" s="258"/>
      <c r="D65" s="192" t="s">
        <v>169</v>
      </c>
      <c r="E65" s="192" t="s">
        <v>124</v>
      </c>
      <c r="F65" s="192" t="s">
        <v>159</v>
      </c>
    </row>
    <row r="66" spans="1:6" x14ac:dyDescent="0.15">
      <c r="A66" s="117" t="s">
        <v>268</v>
      </c>
      <c r="B66" s="320">
        <v>0</v>
      </c>
      <c r="C66" s="321"/>
      <c r="D66" s="310">
        <v>0</v>
      </c>
      <c r="E66" s="310">
        <f>B66*D66</f>
        <v>0</v>
      </c>
      <c r="F66" s="310">
        <f>E66*4</f>
        <v>0</v>
      </c>
    </row>
    <row r="67" spans="1:6" x14ac:dyDescent="0.15">
      <c r="A67" s="117" t="s">
        <v>282</v>
      </c>
      <c r="B67" s="320">
        <v>0</v>
      </c>
      <c r="C67" s="321"/>
      <c r="D67" s="310">
        <v>0</v>
      </c>
      <c r="E67" s="310">
        <f t="shared" ref="E67:E68" si="3">B67*D67</f>
        <v>0</v>
      </c>
      <c r="F67" s="310">
        <f t="shared" ref="F67:F68" si="4">E67*4</f>
        <v>0</v>
      </c>
    </row>
    <row r="68" spans="1:6" ht="14" thickBot="1" x14ac:dyDescent="0.2">
      <c r="A68" s="118" t="s">
        <v>269</v>
      </c>
      <c r="B68" s="322">
        <v>8</v>
      </c>
      <c r="C68" s="323"/>
      <c r="D68" s="135">
        <v>0</v>
      </c>
      <c r="E68" s="135">
        <f t="shared" si="3"/>
        <v>0</v>
      </c>
      <c r="F68" s="135">
        <f t="shared" si="4"/>
        <v>0</v>
      </c>
    </row>
    <row r="69" spans="1:6" x14ac:dyDescent="0.15">
      <c r="A69" s="271" t="s">
        <v>2</v>
      </c>
      <c r="B69" s="272"/>
      <c r="C69" s="272"/>
      <c r="D69" s="273"/>
      <c r="E69" s="100">
        <f>SUM(E66:E68)</f>
        <v>0</v>
      </c>
      <c r="F69" s="100">
        <f>SUM(F66:F68)</f>
        <v>0</v>
      </c>
    </row>
    <row r="70" spans="1:6" s="326" customFormat="1" ht="15" x14ac:dyDescent="0.2"/>
    <row r="71" spans="1:6" x14ac:dyDescent="0.15">
      <c r="A71" s="46" t="s">
        <v>185</v>
      </c>
      <c r="B71" s="113"/>
      <c r="C71" s="113"/>
      <c r="D71" s="113"/>
      <c r="E71" s="114"/>
      <c r="F71" s="114"/>
    </row>
    <row r="72" spans="1:6" ht="13" customHeight="1" x14ac:dyDescent="0.15">
      <c r="A72" s="277" t="s">
        <v>259</v>
      </c>
      <c r="B72" s="277"/>
      <c r="C72" s="277"/>
      <c r="D72" s="277"/>
      <c r="E72" s="277"/>
      <c r="F72" s="277"/>
    </row>
    <row r="73" spans="1:6" x14ac:dyDescent="0.15">
      <c r="A73" s="141"/>
      <c r="B73" s="141"/>
      <c r="C73" s="141"/>
      <c r="D73" s="141"/>
      <c r="E73" s="141"/>
      <c r="F73" s="141"/>
    </row>
    <row r="74" spans="1:6" x14ac:dyDescent="0.15">
      <c r="A74" s="253" t="s">
        <v>47</v>
      </c>
      <c r="B74" s="253"/>
      <c r="C74" s="253"/>
      <c r="D74" s="253"/>
      <c r="E74" s="253"/>
      <c r="F74" s="253"/>
    </row>
    <row r="76" spans="1:6" ht="41.25" customHeight="1" x14ac:dyDescent="0.15">
      <c r="A76" s="269" t="s">
        <v>33</v>
      </c>
      <c r="B76" s="270"/>
      <c r="C76" s="192" t="s">
        <v>202</v>
      </c>
      <c r="D76" s="192" t="s">
        <v>170</v>
      </c>
      <c r="E76" s="192" t="s">
        <v>124</v>
      </c>
      <c r="F76" s="192" t="s">
        <v>165</v>
      </c>
    </row>
    <row r="77" spans="1:6" ht="14" thickBot="1" x14ac:dyDescent="0.2">
      <c r="A77" s="327" t="s">
        <v>48</v>
      </c>
      <c r="B77" s="328"/>
      <c r="C77" s="329">
        <v>4.2969999999999997</v>
      </c>
      <c r="D77" s="144">
        <v>0</v>
      </c>
      <c r="E77" s="144">
        <f>C77*D77</f>
        <v>0</v>
      </c>
      <c r="F77" s="144">
        <f>E77*4</f>
        <v>0</v>
      </c>
    </row>
    <row r="78" spans="1:6" x14ac:dyDescent="0.15">
      <c r="A78" s="274" t="s">
        <v>3</v>
      </c>
      <c r="B78" s="275"/>
      <c r="C78" s="275"/>
      <c r="D78" s="276"/>
      <c r="E78" s="41">
        <f>SUM(E77)</f>
        <v>0</v>
      </c>
      <c r="F78" s="41">
        <f>SUM(F77)</f>
        <v>0</v>
      </c>
    </row>
    <row r="79" spans="1:6" s="127" customFormat="1" x14ac:dyDescent="0.15">
      <c r="A79" s="124"/>
      <c r="B79" s="124"/>
      <c r="C79" s="124"/>
      <c r="D79" s="125"/>
      <c r="E79" s="125"/>
      <c r="F79" s="126"/>
    </row>
    <row r="80" spans="1:6" s="127" customFormat="1" x14ac:dyDescent="0.15">
      <c r="A80" s="46" t="s">
        <v>26</v>
      </c>
      <c r="B80" s="124"/>
      <c r="C80" s="124"/>
      <c r="D80" s="125"/>
      <c r="E80" s="125"/>
      <c r="F80" s="126"/>
    </row>
    <row r="81" spans="1:7" s="127" customFormat="1" x14ac:dyDescent="0.15">
      <c r="A81" s="120" t="s">
        <v>34</v>
      </c>
      <c r="B81" s="124"/>
      <c r="C81" s="124"/>
      <c r="D81" s="125"/>
      <c r="E81" s="125"/>
      <c r="F81" s="126"/>
    </row>
    <row r="82" spans="1:7" s="127" customFormat="1" x14ac:dyDescent="0.15">
      <c r="A82" s="120"/>
      <c r="B82" s="124"/>
      <c r="C82" s="124"/>
      <c r="D82" s="125"/>
      <c r="E82" s="125"/>
      <c r="F82" s="126"/>
    </row>
    <row r="83" spans="1:7" s="127" customFormat="1" x14ac:dyDescent="0.15">
      <c r="A83" s="253" t="s">
        <v>205</v>
      </c>
      <c r="B83" s="255"/>
      <c r="C83" s="255"/>
      <c r="D83" s="255"/>
      <c r="E83" s="255"/>
      <c r="F83" s="255"/>
    </row>
    <row r="84" spans="1:7" s="127" customFormat="1" x14ac:dyDescent="0.15">
      <c r="A84" s="120"/>
      <c r="B84" s="121"/>
      <c r="C84" s="122"/>
      <c r="D84" s="122"/>
      <c r="E84" s="122"/>
      <c r="F84" s="122"/>
    </row>
    <row r="85" spans="1:7" s="127" customFormat="1" ht="39" x14ac:dyDescent="0.15">
      <c r="A85" s="257" t="s">
        <v>204</v>
      </c>
      <c r="B85" s="258"/>
      <c r="C85" s="192" t="s">
        <v>150</v>
      </c>
      <c r="D85" s="192" t="s">
        <v>151</v>
      </c>
      <c r="E85" s="192" t="s">
        <v>124</v>
      </c>
      <c r="F85" s="192" t="s">
        <v>152</v>
      </c>
      <c r="G85" s="127" t="s">
        <v>253</v>
      </c>
    </row>
    <row r="86" spans="1:7" s="127" customFormat="1" ht="14" thickBot="1" x14ac:dyDescent="0.2">
      <c r="A86" s="278" t="s">
        <v>270</v>
      </c>
      <c r="B86" s="278"/>
      <c r="C86" s="134">
        <v>0</v>
      </c>
      <c r="D86" s="135">
        <v>0</v>
      </c>
      <c r="E86" s="135">
        <f>C86*D86</f>
        <v>0</v>
      </c>
      <c r="F86" s="136">
        <f>E86*4</f>
        <v>0</v>
      </c>
    </row>
    <row r="87" spans="1:7" s="127" customFormat="1" x14ac:dyDescent="0.15">
      <c r="A87" s="137" t="s">
        <v>3</v>
      </c>
      <c r="B87" s="138"/>
      <c r="C87" s="139"/>
      <c r="D87" s="100"/>
      <c r="E87" s="100">
        <f>SUM(E86)</f>
        <v>0</v>
      </c>
      <c r="F87" s="100">
        <f>SUM(F86)</f>
        <v>0</v>
      </c>
    </row>
    <row r="88" spans="1:7" s="127" customFormat="1" x14ac:dyDescent="0.15">
      <c r="A88" s="120"/>
      <c r="B88" s="124"/>
      <c r="C88" s="124"/>
      <c r="D88" s="125"/>
      <c r="E88" s="125"/>
      <c r="F88" s="126"/>
    </row>
    <row r="90" spans="1:7" ht="26" x14ac:dyDescent="0.15">
      <c r="A90" s="128"/>
      <c r="B90" s="141"/>
      <c r="C90" s="141"/>
      <c r="D90" s="141"/>
      <c r="E90" s="192" t="s">
        <v>124</v>
      </c>
      <c r="F90" s="192" t="s">
        <v>155</v>
      </c>
    </row>
    <row r="91" spans="1:7" x14ac:dyDescent="0.15">
      <c r="A91" s="266" t="s">
        <v>54</v>
      </c>
      <c r="B91" s="267"/>
      <c r="C91" s="267"/>
      <c r="D91" s="268"/>
      <c r="E91" s="42">
        <f>E78+E69+E55+E41+E26+E12+E87</f>
        <v>0</v>
      </c>
      <c r="F91" s="42">
        <f>F78+F69+F55+F41+F26+F12+F87</f>
        <v>0</v>
      </c>
    </row>
  </sheetData>
  <mergeCells count="38">
    <mergeCell ref="B54:C54"/>
    <mergeCell ref="B40:C40"/>
    <mergeCell ref="B50:C50"/>
    <mergeCell ref="B51:C51"/>
    <mergeCell ref="B52:C52"/>
    <mergeCell ref="B53:C53"/>
    <mergeCell ref="B23:C23"/>
    <mergeCell ref="B24:C24"/>
    <mergeCell ref="B25:C25"/>
    <mergeCell ref="B38:C38"/>
    <mergeCell ref="B39:C39"/>
    <mergeCell ref="A63:F63"/>
    <mergeCell ref="B65:C65"/>
    <mergeCell ref="B66:C66"/>
    <mergeCell ref="B67:C67"/>
    <mergeCell ref="A1:F1"/>
    <mergeCell ref="A5:F5"/>
    <mergeCell ref="A55:D55"/>
    <mergeCell ref="A26:D26"/>
    <mergeCell ref="A41:D41"/>
    <mergeCell ref="A12:D12"/>
    <mergeCell ref="A34:F34"/>
    <mergeCell ref="B9:C9"/>
    <mergeCell ref="B10:C10"/>
    <mergeCell ref="B11:C11"/>
    <mergeCell ref="B21:C21"/>
    <mergeCell ref="B22:C22"/>
    <mergeCell ref="A91:D91"/>
    <mergeCell ref="A76:B76"/>
    <mergeCell ref="A74:F74"/>
    <mergeCell ref="B68:C68"/>
    <mergeCell ref="A69:D69"/>
    <mergeCell ref="A78:D78"/>
    <mergeCell ref="A77:B77"/>
    <mergeCell ref="A72:F72"/>
    <mergeCell ref="A83:F83"/>
    <mergeCell ref="A85:B85"/>
    <mergeCell ref="A86:B86"/>
  </mergeCells>
  <phoneticPr fontId="14" type="noConversion"/>
  <pageMargins left="0.7" right="0.7" top="0.78740157499999996" bottom="0.78740157499999996" header="0.3" footer="0.3"/>
  <pageSetup paperSize="9" scale="8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90"/>
  <sheetViews>
    <sheetView showGridLines="0" workbookViewId="0">
      <selection activeCell="A5" sqref="A5:F5"/>
    </sheetView>
  </sheetViews>
  <sheetFormatPr baseColWidth="10" defaultColWidth="8.83203125" defaultRowHeight="13" x14ac:dyDescent="0.15"/>
  <cols>
    <col min="1" max="1" width="42.5" style="123" customWidth="1"/>
    <col min="2" max="2" width="13.5" style="123" customWidth="1"/>
    <col min="3" max="3" width="19.1640625" style="123" customWidth="1"/>
    <col min="4" max="4" width="18.5" style="123" customWidth="1"/>
    <col min="5" max="5" width="19.6640625" style="123" customWidth="1"/>
    <col min="6" max="6" width="24.33203125" style="123" customWidth="1"/>
    <col min="7" max="16384" width="8.83203125" style="123"/>
  </cols>
  <sheetData>
    <row r="1" spans="1:12" x14ac:dyDescent="0.15">
      <c r="A1" s="253" t="s">
        <v>28</v>
      </c>
      <c r="B1" s="253"/>
      <c r="C1" s="253"/>
      <c r="D1" s="253"/>
      <c r="E1" s="253"/>
      <c r="F1" s="253"/>
    </row>
    <row r="3" spans="1:12" x14ac:dyDescent="0.15">
      <c r="A3" s="81" t="s">
        <v>49</v>
      </c>
    </row>
    <row r="5" spans="1:12" x14ac:dyDescent="0.15">
      <c r="A5" s="253" t="s">
        <v>196</v>
      </c>
      <c r="B5" s="253"/>
      <c r="C5" s="253"/>
      <c r="D5" s="253"/>
      <c r="E5" s="253"/>
      <c r="F5" s="253"/>
    </row>
    <row r="6" spans="1:12" x14ac:dyDescent="0.15">
      <c r="A6" s="190"/>
      <c r="B6" s="190"/>
      <c r="C6" s="190"/>
      <c r="D6" s="190"/>
      <c r="E6" s="190"/>
      <c r="F6" s="190"/>
    </row>
    <row r="7" spans="1:12" x14ac:dyDescent="0.15">
      <c r="A7" s="191" t="s">
        <v>44</v>
      </c>
      <c r="B7" s="190"/>
      <c r="C7" s="190"/>
      <c r="D7" s="190"/>
      <c r="E7" s="190"/>
      <c r="F7" s="190"/>
    </row>
    <row r="8" spans="1:12" x14ac:dyDescent="0.15">
      <c r="A8" s="40"/>
      <c r="B8" s="141"/>
      <c r="C8" s="141"/>
      <c r="D8" s="141"/>
      <c r="E8" s="141"/>
      <c r="F8" s="141"/>
    </row>
    <row r="9" spans="1:12" ht="47.25" customHeight="1" x14ac:dyDescent="0.15">
      <c r="A9" s="192" t="s">
        <v>22</v>
      </c>
      <c r="B9" s="257" t="s">
        <v>336</v>
      </c>
      <c r="C9" s="258"/>
      <c r="D9" s="192" t="s">
        <v>166</v>
      </c>
      <c r="E9" s="192" t="s">
        <v>124</v>
      </c>
      <c r="F9" s="192" t="s">
        <v>159</v>
      </c>
    </row>
    <row r="10" spans="1:12" x14ac:dyDescent="0.15">
      <c r="A10" s="117" t="s">
        <v>265</v>
      </c>
      <c r="B10" s="320">
        <v>50</v>
      </c>
      <c r="C10" s="321"/>
      <c r="D10" s="310">
        <v>0</v>
      </c>
      <c r="E10" s="310">
        <f>B10*D10</f>
        <v>0</v>
      </c>
      <c r="F10" s="310">
        <f>E10*4</f>
        <v>0</v>
      </c>
    </row>
    <row r="11" spans="1:12" ht="14" thickBot="1" x14ac:dyDescent="0.2">
      <c r="A11" s="118" t="s">
        <v>266</v>
      </c>
      <c r="B11" s="324">
        <v>0</v>
      </c>
      <c r="C11" s="325"/>
      <c r="D11" s="135">
        <v>0</v>
      </c>
      <c r="E11" s="310">
        <f>B11*D11</f>
        <v>0</v>
      </c>
      <c r="F11" s="135">
        <f t="shared" ref="F11" si="0">E11*4</f>
        <v>0</v>
      </c>
    </row>
    <row r="12" spans="1:12" x14ac:dyDescent="0.15">
      <c r="A12" s="282" t="s">
        <v>2</v>
      </c>
      <c r="B12" s="282"/>
      <c r="C12" s="282"/>
      <c r="D12" s="282"/>
      <c r="E12" s="100">
        <f>SUM(E10:E11)</f>
        <v>0</v>
      </c>
      <c r="F12" s="100">
        <f>SUM(F10:F11)</f>
        <v>0</v>
      </c>
    </row>
    <row r="13" spans="1:12" x14ac:dyDescent="0.15">
      <c r="A13" s="141"/>
      <c r="B13" s="141"/>
      <c r="C13" s="141"/>
      <c r="D13" s="141"/>
      <c r="E13" s="141"/>
      <c r="F13" s="141"/>
      <c r="G13" s="141"/>
      <c r="H13" s="141"/>
      <c r="I13" s="141"/>
      <c r="J13" s="141"/>
      <c r="K13" s="141"/>
      <c r="L13" s="141"/>
    </row>
    <row r="14" spans="1:12" x14ac:dyDescent="0.15">
      <c r="A14" s="44" t="s">
        <v>21</v>
      </c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</row>
    <row r="15" spans="1:12" x14ac:dyDescent="0.15">
      <c r="A15" s="128" t="s">
        <v>30</v>
      </c>
      <c r="B15" s="141"/>
      <c r="C15" s="141"/>
      <c r="D15" s="141"/>
      <c r="E15" s="141"/>
      <c r="F15" s="141"/>
      <c r="G15" s="141"/>
      <c r="H15" s="141"/>
      <c r="I15" s="141"/>
      <c r="J15" s="141"/>
      <c r="K15" s="141"/>
      <c r="L15" s="141"/>
    </row>
    <row r="16" spans="1:12" x14ac:dyDescent="0.15">
      <c r="A16" s="128" t="s">
        <v>32</v>
      </c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</row>
    <row r="17" spans="1:12" x14ac:dyDescent="0.15">
      <c r="A17" s="128" t="s">
        <v>31</v>
      </c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</row>
    <row r="18" spans="1:12" x14ac:dyDescent="0.15">
      <c r="A18" s="319"/>
      <c r="C18" s="314"/>
      <c r="D18" s="314"/>
      <c r="E18" s="314"/>
      <c r="F18" s="314"/>
    </row>
    <row r="19" spans="1:12" x14ac:dyDescent="0.15">
      <c r="A19" s="191" t="s">
        <v>45</v>
      </c>
      <c r="B19" s="190"/>
      <c r="C19" s="190"/>
      <c r="D19" s="190"/>
      <c r="E19" s="190"/>
      <c r="F19" s="190"/>
    </row>
    <row r="20" spans="1:12" x14ac:dyDescent="0.15">
      <c r="A20" s="40"/>
      <c r="B20" s="141"/>
      <c r="C20" s="141"/>
      <c r="D20" s="141"/>
      <c r="E20" s="141"/>
      <c r="F20" s="141"/>
    </row>
    <row r="21" spans="1:12" ht="39" x14ac:dyDescent="0.15">
      <c r="A21" s="192" t="s">
        <v>0</v>
      </c>
      <c r="B21" s="257" t="s">
        <v>336</v>
      </c>
      <c r="C21" s="258"/>
      <c r="D21" s="192" t="s">
        <v>167</v>
      </c>
      <c r="E21" s="192" t="s">
        <v>124</v>
      </c>
      <c r="F21" s="192" t="s">
        <v>159</v>
      </c>
    </row>
    <row r="22" spans="1:12" x14ac:dyDescent="0.15">
      <c r="A22" s="117" t="s">
        <v>249</v>
      </c>
      <c r="B22" s="320">
        <v>0</v>
      </c>
      <c r="C22" s="321"/>
      <c r="D22" s="310">
        <v>0</v>
      </c>
      <c r="E22" s="310">
        <f>B22*D22</f>
        <v>0</v>
      </c>
      <c r="F22" s="310">
        <f>E22*4</f>
        <v>0</v>
      </c>
    </row>
    <row r="23" spans="1:12" x14ac:dyDescent="0.15">
      <c r="A23" s="117" t="s">
        <v>250</v>
      </c>
      <c r="B23" s="320">
        <v>0</v>
      </c>
      <c r="C23" s="321"/>
      <c r="D23" s="310">
        <v>0</v>
      </c>
      <c r="E23" s="310">
        <f t="shared" ref="E23:E25" si="1">B23*D23</f>
        <v>0</v>
      </c>
      <c r="F23" s="310">
        <f>E23*4</f>
        <v>0</v>
      </c>
    </row>
    <row r="24" spans="1:12" x14ac:dyDescent="0.15">
      <c r="A24" s="117" t="s">
        <v>251</v>
      </c>
      <c r="B24" s="320">
        <v>0</v>
      </c>
      <c r="C24" s="321"/>
      <c r="D24" s="310">
        <v>0</v>
      </c>
      <c r="E24" s="310">
        <f t="shared" si="1"/>
        <v>0</v>
      </c>
      <c r="F24" s="310">
        <f>E24*4</f>
        <v>0</v>
      </c>
    </row>
    <row r="25" spans="1:12" ht="14" thickBot="1" x14ac:dyDescent="0.2">
      <c r="A25" s="118" t="s">
        <v>252</v>
      </c>
      <c r="B25" s="324">
        <v>0</v>
      </c>
      <c r="C25" s="325"/>
      <c r="D25" s="135">
        <v>0</v>
      </c>
      <c r="E25" s="310">
        <f t="shared" si="1"/>
        <v>0</v>
      </c>
      <c r="F25" s="135">
        <f>E25*4</f>
        <v>0</v>
      </c>
    </row>
    <row r="26" spans="1:12" x14ac:dyDescent="0.15">
      <c r="A26" s="271" t="s">
        <v>2</v>
      </c>
      <c r="B26" s="272"/>
      <c r="C26" s="272"/>
      <c r="D26" s="273"/>
      <c r="E26" s="100">
        <f>SUM(E22:E25)</f>
        <v>0</v>
      </c>
      <c r="F26" s="100">
        <f>SUM(F22:F25)</f>
        <v>0</v>
      </c>
    </row>
    <row r="27" spans="1:12" x14ac:dyDescent="0.15">
      <c r="A27" s="141"/>
      <c r="B27" s="141"/>
      <c r="C27" s="141"/>
      <c r="D27" s="141"/>
      <c r="E27" s="141"/>
      <c r="F27" s="141"/>
    </row>
    <row r="28" spans="1:12" x14ac:dyDescent="0.15">
      <c r="A28" s="44" t="s">
        <v>21</v>
      </c>
      <c r="B28" s="141"/>
      <c r="C28" s="141"/>
      <c r="D28" s="141"/>
      <c r="E28" s="141"/>
      <c r="F28" s="141"/>
    </row>
    <row r="29" spans="1:12" x14ac:dyDescent="0.15">
      <c r="A29" s="128" t="s">
        <v>30</v>
      </c>
      <c r="B29" s="141"/>
      <c r="C29" s="141"/>
      <c r="D29" s="141"/>
      <c r="E29" s="141"/>
      <c r="F29" s="141"/>
    </row>
    <row r="30" spans="1:12" x14ac:dyDescent="0.15">
      <c r="A30" s="128" t="s">
        <v>32</v>
      </c>
      <c r="B30" s="141"/>
      <c r="C30" s="141"/>
      <c r="D30" s="141"/>
      <c r="E30" s="141"/>
      <c r="F30" s="141"/>
    </row>
    <row r="31" spans="1:12" x14ac:dyDescent="0.15">
      <c r="A31" s="128" t="s">
        <v>31</v>
      </c>
      <c r="B31" s="141"/>
      <c r="C31" s="141"/>
      <c r="D31" s="141"/>
      <c r="E31" s="141"/>
      <c r="F31" s="141"/>
    </row>
    <row r="32" spans="1:12" x14ac:dyDescent="0.15">
      <c r="A32" s="128" t="s">
        <v>257</v>
      </c>
      <c r="B32" s="141"/>
      <c r="C32" s="141"/>
      <c r="D32" s="141"/>
      <c r="E32" s="141"/>
      <c r="F32" s="141"/>
    </row>
    <row r="33" spans="1:6" x14ac:dyDescent="0.15">
      <c r="A33" s="319"/>
      <c r="C33" s="314"/>
      <c r="D33" s="314"/>
      <c r="E33" s="314"/>
      <c r="F33" s="314"/>
    </row>
    <row r="34" spans="1:6" x14ac:dyDescent="0.15">
      <c r="A34" s="253" t="s">
        <v>171</v>
      </c>
      <c r="B34" s="253"/>
      <c r="C34" s="253"/>
      <c r="D34" s="253"/>
      <c r="E34" s="253"/>
      <c r="F34" s="253"/>
    </row>
    <row r="35" spans="1:6" x14ac:dyDescent="0.15">
      <c r="A35" s="190"/>
      <c r="B35" s="190"/>
      <c r="C35" s="190"/>
      <c r="D35" s="190"/>
      <c r="E35" s="190"/>
      <c r="F35" s="190"/>
    </row>
    <row r="36" spans="1:6" x14ac:dyDescent="0.15">
      <c r="A36" s="191" t="s">
        <v>44</v>
      </c>
      <c r="B36" s="190"/>
      <c r="C36" s="190"/>
      <c r="D36" s="190"/>
      <c r="E36" s="190"/>
      <c r="F36" s="190"/>
    </row>
    <row r="37" spans="1:6" x14ac:dyDescent="0.15">
      <c r="A37" s="40"/>
      <c r="B37" s="141"/>
      <c r="C37" s="141"/>
      <c r="D37" s="141"/>
      <c r="E37" s="141"/>
      <c r="F37" s="141"/>
    </row>
    <row r="38" spans="1:6" ht="39" x14ac:dyDescent="0.15">
      <c r="A38" s="192" t="s">
        <v>22</v>
      </c>
      <c r="B38" s="257" t="s">
        <v>336</v>
      </c>
      <c r="C38" s="258"/>
      <c r="D38" s="192" t="s">
        <v>166</v>
      </c>
      <c r="E38" s="192" t="s">
        <v>124</v>
      </c>
      <c r="F38" s="192" t="s">
        <v>159</v>
      </c>
    </row>
    <row r="39" spans="1:6" x14ac:dyDescent="0.15">
      <c r="A39" s="117" t="s">
        <v>265</v>
      </c>
      <c r="B39" s="320">
        <v>10</v>
      </c>
      <c r="C39" s="321"/>
      <c r="D39" s="310">
        <v>0</v>
      </c>
      <c r="E39" s="310">
        <f>B39*D39</f>
        <v>0</v>
      </c>
      <c r="F39" s="310">
        <f>E39*4</f>
        <v>0</v>
      </c>
    </row>
    <row r="40" spans="1:6" ht="14" thickBot="1" x14ac:dyDescent="0.2">
      <c r="A40" s="118" t="s">
        <v>266</v>
      </c>
      <c r="B40" s="324">
        <v>0</v>
      </c>
      <c r="C40" s="325"/>
      <c r="D40" s="135">
        <v>0</v>
      </c>
      <c r="E40" s="310">
        <f>B40*D40</f>
        <v>0</v>
      </c>
      <c r="F40" s="135">
        <f t="shared" ref="F40" si="2">E40*4</f>
        <v>0</v>
      </c>
    </row>
    <row r="41" spans="1:6" x14ac:dyDescent="0.15">
      <c r="A41" s="282" t="s">
        <v>2</v>
      </c>
      <c r="B41" s="282"/>
      <c r="C41" s="282"/>
      <c r="D41" s="282"/>
      <c r="E41" s="100">
        <f>SUM(E39:E40)</f>
        <v>0</v>
      </c>
      <c r="F41" s="100">
        <f>SUM(F39:F40)</f>
        <v>0</v>
      </c>
    </row>
    <row r="42" spans="1:6" x14ac:dyDescent="0.15">
      <c r="A42" s="141"/>
      <c r="B42" s="141"/>
      <c r="C42" s="141"/>
      <c r="D42" s="141"/>
      <c r="E42" s="141"/>
      <c r="F42" s="141"/>
    </row>
    <row r="43" spans="1:6" x14ac:dyDescent="0.15">
      <c r="A43" s="44" t="s">
        <v>21</v>
      </c>
      <c r="B43" s="141"/>
      <c r="C43" s="141"/>
      <c r="D43" s="141"/>
      <c r="E43" s="141"/>
      <c r="F43" s="141"/>
    </row>
    <row r="44" spans="1:6" x14ac:dyDescent="0.15">
      <c r="A44" s="128" t="s">
        <v>30</v>
      </c>
      <c r="B44" s="141"/>
      <c r="C44" s="141"/>
      <c r="D44" s="141"/>
      <c r="E44" s="141"/>
      <c r="F44" s="141"/>
    </row>
    <row r="45" spans="1:6" x14ac:dyDescent="0.15">
      <c r="A45" s="128" t="s">
        <v>32</v>
      </c>
      <c r="B45" s="141"/>
      <c r="C45" s="141"/>
      <c r="D45" s="141"/>
      <c r="E45" s="141"/>
      <c r="F45" s="141"/>
    </row>
    <row r="46" spans="1:6" x14ac:dyDescent="0.15">
      <c r="A46" s="128" t="s">
        <v>31</v>
      </c>
      <c r="B46" s="141"/>
      <c r="C46" s="141"/>
      <c r="D46" s="141"/>
      <c r="E46" s="141"/>
      <c r="F46" s="141"/>
    </row>
    <row r="47" spans="1:6" x14ac:dyDescent="0.15">
      <c r="A47" s="319"/>
      <c r="C47" s="314"/>
      <c r="D47" s="314"/>
      <c r="E47" s="314"/>
      <c r="F47" s="314"/>
    </row>
    <row r="48" spans="1:6" x14ac:dyDescent="0.15">
      <c r="A48" s="191" t="s">
        <v>45</v>
      </c>
      <c r="B48" s="190"/>
      <c r="C48" s="190"/>
      <c r="D48" s="190"/>
      <c r="E48" s="190"/>
      <c r="F48" s="190"/>
    </row>
    <row r="49" spans="1:6" x14ac:dyDescent="0.15">
      <c r="A49" s="40"/>
      <c r="B49" s="141"/>
      <c r="C49" s="141"/>
      <c r="D49" s="141"/>
      <c r="E49" s="141"/>
      <c r="F49" s="141"/>
    </row>
    <row r="50" spans="1:6" ht="39" x14ac:dyDescent="0.15">
      <c r="A50" s="192" t="s">
        <v>0</v>
      </c>
      <c r="B50" s="257" t="s">
        <v>336</v>
      </c>
      <c r="C50" s="258"/>
      <c r="D50" s="192" t="s">
        <v>167</v>
      </c>
      <c r="E50" s="192" t="s">
        <v>124</v>
      </c>
      <c r="F50" s="192" t="s">
        <v>159</v>
      </c>
    </row>
    <row r="51" spans="1:6" x14ac:dyDescent="0.15">
      <c r="A51" s="117" t="s">
        <v>249</v>
      </c>
      <c r="B51" s="320">
        <v>0</v>
      </c>
      <c r="C51" s="321"/>
      <c r="D51" s="310">
        <v>0</v>
      </c>
      <c r="E51" s="310">
        <f>B51*D51</f>
        <v>0</v>
      </c>
      <c r="F51" s="310">
        <f>E51*4</f>
        <v>0</v>
      </c>
    </row>
    <row r="52" spans="1:6" x14ac:dyDescent="0.15">
      <c r="A52" s="117" t="s">
        <v>250</v>
      </c>
      <c r="B52" s="320">
        <v>0</v>
      </c>
      <c r="C52" s="321"/>
      <c r="D52" s="310">
        <v>0</v>
      </c>
      <c r="E52" s="310">
        <f t="shared" ref="E52:E54" si="3">B52*D52</f>
        <v>0</v>
      </c>
      <c r="F52" s="310">
        <f>E52*4</f>
        <v>0</v>
      </c>
    </row>
    <row r="53" spans="1:6" x14ac:dyDescent="0.15">
      <c r="A53" s="117" t="s">
        <v>251</v>
      </c>
      <c r="B53" s="320">
        <v>0</v>
      </c>
      <c r="C53" s="321"/>
      <c r="D53" s="310">
        <v>0</v>
      </c>
      <c r="E53" s="310">
        <f t="shared" si="3"/>
        <v>0</v>
      </c>
      <c r="F53" s="310">
        <f>E53*4</f>
        <v>0</v>
      </c>
    </row>
    <row r="54" spans="1:6" ht="14" thickBot="1" x14ac:dyDescent="0.2">
      <c r="A54" s="118" t="s">
        <v>252</v>
      </c>
      <c r="B54" s="324">
        <v>0</v>
      </c>
      <c r="C54" s="325"/>
      <c r="D54" s="135">
        <v>0</v>
      </c>
      <c r="E54" s="310">
        <f t="shared" si="3"/>
        <v>0</v>
      </c>
      <c r="F54" s="135">
        <f>E54*4</f>
        <v>0</v>
      </c>
    </row>
    <row r="55" spans="1:6" x14ac:dyDescent="0.15">
      <c r="A55" s="271" t="s">
        <v>2</v>
      </c>
      <c r="B55" s="272"/>
      <c r="C55" s="272"/>
      <c r="D55" s="273"/>
      <c r="E55" s="100">
        <f>SUM(E51:E54)</f>
        <v>0</v>
      </c>
      <c r="F55" s="100">
        <f>SUM(F51:F54)</f>
        <v>0</v>
      </c>
    </row>
    <row r="56" spans="1:6" x14ac:dyDescent="0.15">
      <c r="A56" s="141"/>
      <c r="B56" s="141"/>
      <c r="C56" s="141"/>
      <c r="D56" s="141"/>
      <c r="E56" s="141"/>
      <c r="F56" s="141"/>
    </row>
    <row r="57" spans="1:6" x14ac:dyDescent="0.15">
      <c r="A57" s="44" t="s">
        <v>21</v>
      </c>
      <c r="B57" s="141"/>
      <c r="C57" s="141"/>
      <c r="D57" s="141"/>
      <c r="E57" s="141"/>
      <c r="F57" s="141"/>
    </row>
    <row r="58" spans="1:6" x14ac:dyDescent="0.15">
      <c r="A58" s="128" t="s">
        <v>30</v>
      </c>
      <c r="B58" s="141"/>
      <c r="C58" s="141"/>
      <c r="D58" s="141"/>
      <c r="E58" s="141"/>
      <c r="F58" s="141"/>
    </row>
    <row r="59" spans="1:6" x14ac:dyDescent="0.15">
      <c r="A59" s="128" t="s">
        <v>32</v>
      </c>
      <c r="B59" s="141"/>
      <c r="C59" s="141"/>
      <c r="D59" s="141"/>
      <c r="E59" s="141"/>
      <c r="F59" s="141"/>
    </row>
    <row r="60" spans="1:6" x14ac:dyDescent="0.15">
      <c r="A60" s="128" t="s">
        <v>31</v>
      </c>
      <c r="B60" s="141"/>
      <c r="C60" s="141"/>
      <c r="D60" s="141"/>
      <c r="E60" s="141"/>
      <c r="F60" s="141"/>
    </row>
    <row r="61" spans="1:6" x14ac:dyDescent="0.15">
      <c r="A61" s="128" t="s">
        <v>257</v>
      </c>
      <c r="B61" s="141"/>
      <c r="C61" s="141"/>
      <c r="D61" s="141"/>
      <c r="E61" s="141"/>
      <c r="F61" s="141"/>
    </row>
    <row r="62" spans="1:6" x14ac:dyDescent="0.15">
      <c r="A62" s="319"/>
      <c r="C62" s="314"/>
      <c r="D62" s="314"/>
      <c r="E62" s="314"/>
      <c r="F62" s="314"/>
    </row>
    <row r="63" spans="1:6" x14ac:dyDescent="0.15">
      <c r="A63" s="253" t="s">
        <v>50</v>
      </c>
      <c r="B63" s="253"/>
      <c r="C63" s="253"/>
      <c r="D63" s="253"/>
      <c r="E63" s="253"/>
      <c r="F63" s="253"/>
    </row>
    <row r="64" spans="1:6" x14ac:dyDescent="0.15">
      <c r="A64" s="141"/>
      <c r="B64" s="141"/>
      <c r="C64" s="141"/>
      <c r="D64" s="141"/>
      <c r="E64" s="141"/>
      <c r="F64" s="141"/>
    </row>
    <row r="65" spans="1:6" ht="41.25" customHeight="1" x14ac:dyDescent="0.15">
      <c r="A65" s="192" t="s">
        <v>35</v>
      </c>
      <c r="B65" s="257" t="s">
        <v>150</v>
      </c>
      <c r="C65" s="258"/>
      <c r="D65" s="192" t="s">
        <v>169</v>
      </c>
      <c r="E65" s="192" t="s">
        <v>124</v>
      </c>
      <c r="F65" s="192" t="s">
        <v>159</v>
      </c>
    </row>
    <row r="66" spans="1:6" x14ac:dyDescent="0.15">
      <c r="A66" s="117" t="s">
        <v>268</v>
      </c>
      <c r="B66" s="320">
        <v>0</v>
      </c>
      <c r="C66" s="321"/>
      <c r="D66" s="310">
        <v>0</v>
      </c>
      <c r="E66" s="310">
        <f>B66*D66</f>
        <v>0</v>
      </c>
      <c r="F66" s="310">
        <f>E66*4</f>
        <v>0</v>
      </c>
    </row>
    <row r="67" spans="1:6" x14ac:dyDescent="0.15">
      <c r="A67" s="117" t="s">
        <v>282</v>
      </c>
      <c r="B67" s="320">
        <v>0</v>
      </c>
      <c r="C67" s="321"/>
      <c r="D67" s="310">
        <v>0</v>
      </c>
      <c r="E67" s="310">
        <f t="shared" ref="E67:E68" si="4">B67*D67</f>
        <v>0</v>
      </c>
      <c r="F67" s="310">
        <f t="shared" ref="F67:F68" si="5">E67*4</f>
        <v>0</v>
      </c>
    </row>
    <row r="68" spans="1:6" ht="14" thickBot="1" x14ac:dyDescent="0.2">
      <c r="A68" s="118" t="s">
        <v>269</v>
      </c>
      <c r="B68" s="322">
        <v>6</v>
      </c>
      <c r="C68" s="323"/>
      <c r="D68" s="135">
        <v>0</v>
      </c>
      <c r="E68" s="135">
        <f t="shared" si="4"/>
        <v>0</v>
      </c>
      <c r="F68" s="135">
        <f t="shared" si="5"/>
        <v>0</v>
      </c>
    </row>
    <row r="69" spans="1:6" x14ac:dyDescent="0.15">
      <c r="A69" s="271" t="s">
        <v>2</v>
      </c>
      <c r="B69" s="272"/>
      <c r="C69" s="272"/>
      <c r="D69" s="273"/>
      <c r="E69" s="100">
        <f>SUM(E66:E68)</f>
        <v>0</v>
      </c>
      <c r="F69" s="100">
        <f>SUM(F66:F68)</f>
        <v>0</v>
      </c>
    </row>
    <row r="70" spans="1:6" x14ac:dyDescent="0.15">
      <c r="A70" s="46" t="s">
        <v>185</v>
      </c>
      <c r="B70" s="113"/>
      <c r="C70" s="113"/>
      <c r="D70" s="113"/>
      <c r="E70" s="114"/>
      <c r="F70" s="114"/>
    </row>
    <row r="71" spans="1:6" x14ac:dyDescent="0.15">
      <c r="A71" s="277" t="s">
        <v>259</v>
      </c>
      <c r="B71" s="277"/>
      <c r="C71" s="277"/>
      <c r="D71" s="277"/>
      <c r="E71" s="277"/>
      <c r="F71" s="277"/>
    </row>
    <row r="72" spans="1:6" x14ac:dyDescent="0.15">
      <c r="A72" s="113"/>
      <c r="B72" s="113"/>
      <c r="C72" s="113"/>
      <c r="D72" s="113"/>
      <c r="E72" s="114"/>
      <c r="F72" s="114"/>
    </row>
    <row r="73" spans="1:6" x14ac:dyDescent="0.15">
      <c r="A73" s="253" t="s">
        <v>51</v>
      </c>
      <c r="B73" s="253"/>
      <c r="C73" s="253"/>
      <c r="D73" s="253"/>
      <c r="E73" s="253"/>
      <c r="F73" s="253"/>
    </row>
    <row r="75" spans="1:6" ht="41.25" customHeight="1" x14ac:dyDescent="0.15">
      <c r="A75" s="269" t="s">
        <v>33</v>
      </c>
      <c r="B75" s="270"/>
      <c r="C75" s="192" t="s">
        <v>202</v>
      </c>
      <c r="D75" s="192" t="s">
        <v>170</v>
      </c>
      <c r="E75" s="192" t="s">
        <v>124</v>
      </c>
      <c r="F75" s="192" t="s">
        <v>165</v>
      </c>
    </row>
    <row r="76" spans="1:6" ht="14" thickBot="1" x14ac:dyDescent="0.2">
      <c r="A76" s="327" t="s">
        <v>52</v>
      </c>
      <c r="B76" s="328"/>
      <c r="C76" s="329">
        <v>4.2590000000000003</v>
      </c>
      <c r="D76" s="144">
        <v>0</v>
      </c>
      <c r="E76" s="144">
        <f>C76*D76</f>
        <v>0</v>
      </c>
      <c r="F76" s="144">
        <f>E76*4</f>
        <v>0</v>
      </c>
    </row>
    <row r="77" spans="1:6" x14ac:dyDescent="0.15">
      <c r="A77" s="274" t="s">
        <v>3</v>
      </c>
      <c r="B77" s="275"/>
      <c r="C77" s="275"/>
      <c r="D77" s="276"/>
      <c r="E77" s="41">
        <f>SUM(E76)</f>
        <v>0</v>
      </c>
      <c r="F77" s="41">
        <f>SUM(F76)</f>
        <v>0</v>
      </c>
    </row>
    <row r="78" spans="1:6" s="127" customFormat="1" x14ac:dyDescent="0.15">
      <c r="A78" s="124"/>
      <c r="B78" s="124"/>
      <c r="C78" s="124"/>
      <c r="D78" s="125"/>
      <c r="E78" s="125"/>
      <c r="F78" s="126"/>
    </row>
    <row r="79" spans="1:6" s="127" customFormat="1" x14ac:dyDescent="0.15">
      <c r="A79" s="46" t="s">
        <v>26</v>
      </c>
      <c r="B79" s="124"/>
      <c r="C79" s="124"/>
      <c r="D79" s="125"/>
      <c r="E79" s="125"/>
      <c r="F79" s="126"/>
    </row>
    <row r="80" spans="1:6" s="127" customFormat="1" x14ac:dyDescent="0.15">
      <c r="A80" s="120" t="s">
        <v>34</v>
      </c>
      <c r="B80" s="124"/>
      <c r="C80" s="124"/>
      <c r="D80" s="125"/>
      <c r="E80" s="125"/>
      <c r="F80" s="126"/>
    </row>
    <row r="81" spans="1:6" s="127" customFormat="1" x14ac:dyDescent="0.15">
      <c r="A81" s="120"/>
      <c r="B81" s="124"/>
      <c r="C81" s="124"/>
      <c r="D81" s="125"/>
      <c r="E81" s="125"/>
      <c r="F81" s="126"/>
    </row>
    <row r="82" spans="1:6" s="127" customFormat="1" x14ac:dyDescent="0.15">
      <c r="A82" s="253" t="s">
        <v>206</v>
      </c>
      <c r="B82" s="255"/>
      <c r="C82" s="255"/>
      <c r="D82" s="255"/>
      <c r="E82" s="255"/>
      <c r="F82" s="255"/>
    </row>
    <row r="83" spans="1:6" s="127" customFormat="1" x14ac:dyDescent="0.15">
      <c r="A83" s="120"/>
      <c r="B83" s="121"/>
      <c r="C83" s="122"/>
      <c r="D83" s="122"/>
      <c r="E83" s="122"/>
      <c r="F83" s="122"/>
    </row>
    <row r="84" spans="1:6" s="127" customFormat="1" ht="39" x14ac:dyDescent="0.15">
      <c r="A84" s="257" t="s">
        <v>204</v>
      </c>
      <c r="B84" s="258"/>
      <c r="C84" s="192" t="s">
        <v>150</v>
      </c>
      <c r="D84" s="192" t="s">
        <v>151</v>
      </c>
      <c r="E84" s="192" t="s">
        <v>124</v>
      </c>
      <c r="F84" s="192" t="s">
        <v>152</v>
      </c>
    </row>
    <row r="85" spans="1:6" s="127" customFormat="1" ht="14" thickBot="1" x14ac:dyDescent="0.2">
      <c r="A85" s="278" t="s">
        <v>270</v>
      </c>
      <c r="B85" s="278"/>
      <c r="C85" s="134">
        <v>0</v>
      </c>
      <c r="D85" s="135">
        <v>0</v>
      </c>
      <c r="E85" s="135">
        <f>C85*D85</f>
        <v>0</v>
      </c>
      <c r="F85" s="136">
        <f>E85*4</f>
        <v>0</v>
      </c>
    </row>
    <row r="86" spans="1:6" s="127" customFormat="1" x14ac:dyDescent="0.15">
      <c r="A86" s="137" t="s">
        <v>3</v>
      </c>
      <c r="B86" s="138"/>
      <c r="C86" s="139"/>
      <c r="D86" s="100"/>
      <c r="E86" s="100">
        <f>SUM(E85)</f>
        <v>0</v>
      </c>
      <c r="F86" s="100">
        <f>SUM(F85)</f>
        <v>0</v>
      </c>
    </row>
    <row r="87" spans="1:6" s="127" customFormat="1" x14ac:dyDescent="0.15">
      <c r="A87" s="120"/>
      <c r="B87" s="124"/>
      <c r="C87" s="124"/>
      <c r="D87" s="125"/>
      <c r="E87" s="125"/>
      <c r="F87" s="126"/>
    </row>
    <row r="89" spans="1:6" ht="26" x14ac:dyDescent="0.15">
      <c r="A89" s="128"/>
      <c r="B89" s="141"/>
      <c r="C89" s="141"/>
      <c r="D89" s="141"/>
      <c r="E89" s="192" t="s">
        <v>124</v>
      </c>
      <c r="F89" s="192" t="s">
        <v>155</v>
      </c>
    </row>
    <row r="90" spans="1:6" x14ac:dyDescent="0.15">
      <c r="A90" s="266" t="s">
        <v>53</v>
      </c>
      <c r="B90" s="267"/>
      <c r="C90" s="267"/>
      <c r="D90" s="268"/>
      <c r="E90" s="42">
        <f>E77+E69+E55+E41+E26+E12+E86</f>
        <v>0</v>
      </c>
      <c r="F90" s="42">
        <f>F77+F69+F55+F41+F26+F12+F86</f>
        <v>0</v>
      </c>
    </row>
  </sheetData>
  <mergeCells count="38">
    <mergeCell ref="B54:C54"/>
    <mergeCell ref="B40:C40"/>
    <mergeCell ref="B50:C50"/>
    <mergeCell ref="B51:C51"/>
    <mergeCell ref="B52:C52"/>
    <mergeCell ref="B53:C53"/>
    <mergeCell ref="A90:D90"/>
    <mergeCell ref="A69:D69"/>
    <mergeCell ref="A55:D55"/>
    <mergeCell ref="A63:F63"/>
    <mergeCell ref="B65:C65"/>
    <mergeCell ref="B66:C66"/>
    <mergeCell ref="B67:C67"/>
    <mergeCell ref="B68:C68"/>
    <mergeCell ref="A71:F71"/>
    <mergeCell ref="A73:F73"/>
    <mergeCell ref="A75:B75"/>
    <mergeCell ref="A82:F82"/>
    <mergeCell ref="A84:B84"/>
    <mergeCell ref="A85:B85"/>
    <mergeCell ref="A76:B76"/>
    <mergeCell ref="A77:D77"/>
    <mergeCell ref="A41:D41"/>
    <mergeCell ref="A1:F1"/>
    <mergeCell ref="A5:F5"/>
    <mergeCell ref="A12:D12"/>
    <mergeCell ref="A26:D26"/>
    <mergeCell ref="A34:F34"/>
    <mergeCell ref="B9:C9"/>
    <mergeCell ref="B10:C10"/>
    <mergeCell ref="B11:C11"/>
    <mergeCell ref="B21:C21"/>
    <mergeCell ref="B22:C22"/>
    <mergeCell ref="B23:C23"/>
    <mergeCell ref="B24:C24"/>
    <mergeCell ref="B25:C25"/>
    <mergeCell ref="B38:C38"/>
    <mergeCell ref="B39:C39"/>
  </mergeCells>
  <phoneticPr fontId="14" type="noConversion"/>
  <pageMargins left="0.7" right="0.7" top="0.78740157499999996" bottom="0.78740157499999996" header="0.3" footer="0.3"/>
  <pageSetup paperSize="9" scale="8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91"/>
  <sheetViews>
    <sheetView showGridLines="0" workbookViewId="0">
      <selection activeCell="A5" sqref="A5:F5"/>
    </sheetView>
  </sheetViews>
  <sheetFormatPr baseColWidth="10" defaultColWidth="8.83203125" defaultRowHeight="13" x14ac:dyDescent="0.15"/>
  <cols>
    <col min="1" max="1" width="42.83203125" style="123" customWidth="1"/>
    <col min="2" max="2" width="13.5" style="123" customWidth="1"/>
    <col min="3" max="3" width="19.1640625" style="123" customWidth="1"/>
    <col min="4" max="4" width="18.5" style="123" customWidth="1"/>
    <col min="5" max="5" width="19.6640625" style="123" customWidth="1"/>
    <col min="6" max="6" width="24.33203125" style="123" customWidth="1"/>
    <col min="7" max="16384" width="8.83203125" style="123"/>
  </cols>
  <sheetData>
    <row r="1" spans="1:12" x14ac:dyDescent="0.15">
      <c r="A1" s="253" t="s">
        <v>28</v>
      </c>
      <c r="B1" s="253"/>
      <c r="C1" s="253"/>
      <c r="D1" s="253"/>
      <c r="E1" s="253"/>
      <c r="F1" s="253"/>
    </row>
    <row r="3" spans="1:12" x14ac:dyDescent="0.15">
      <c r="A3" s="81" t="s">
        <v>186</v>
      </c>
    </row>
    <row r="5" spans="1:12" x14ac:dyDescent="0.15">
      <c r="A5" s="253" t="s">
        <v>197</v>
      </c>
      <c r="B5" s="253"/>
      <c r="C5" s="253"/>
      <c r="D5" s="253"/>
      <c r="E5" s="253"/>
      <c r="F5" s="253"/>
    </row>
    <row r="6" spans="1:12" x14ac:dyDescent="0.15">
      <c r="A6" s="190"/>
      <c r="B6" s="190"/>
      <c r="C6" s="190"/>
      <c r="D6" s="190"/>
      <c r="E6" s="190"/>
      <c r="F6" s="190"/>
    </row>
    <row r="7" spans="1:12" x14ac:dyDescent="0.15">
      <c r="A7" s="191" t="s">
        <v>44</v>
      </c>
      <c r="B7" s="190"/>
      <c r="C7" s="190"/>
      <c r="D7" s="190"/>
      <c r="E7" s="190"/>
      <c r="F7" s="190"/>
    </row>
    <row r="8" spans="1:12" x14ac:dyDescent="0.15">
      <c r="A8" s="40"/>
      <c r="B8" s="141"/>
      <c r="C8" s="141"/>
      <c r="D8" s="141"/>
      <c r="E8" s="141"/>
      <c r="F8" s="141"/>
    </row>
    <row r="9" spans="1:12" ht="47.25" customHeight="1" x14ac:dyDescent="0.15">
      <c r="A9" s="192" t="s">
        <v>22</v>
      </c>
      <c r="B9" s="257" t="s">
        <v>336</v>
      </c>
      <c r="C9" s="258"/>
      <c r="D9" s="192" t="s">
        <v>166</v>
      </c>
      <c r="E9" s="192" t="s">
        <v>124</v>
      </c>
      <c r="F9" s="192" t="s">
        <v>159</v>
      </c>
    </row>
    <row r="10" spans="1:12" x14ac:dyDescent="0.15">
      <c r="A10" s="117" t="s">
        <v>265</v>
      </c>
      <c r="B10" s="320">
        <v>10</v>
      </c>
      <c r="C10" s="321"/>
      <c r="D10" s="310">
        <v>0</v>
      </c>
      <c r="E10" s="310">
        <f>B10*D10</f>
        <v>0</v>
      </c>
      <c r="F10" s="310">
        <f>E10*4</f>
        <v>0</v>
      </c>
    </row>
    <row r="11" spans="1:12" ht="14" thickBot="1" x14ac:dyDescent="0.2">
      <c r="A11" s="118" t="s">
        <v>266</v>
      </c>
      <c r="B11" s="324">
        <v>0</v>
      </c>
      <c r="C11" s="325"/>
      <c r="D11" s="135">
        <v>0</v>
      </c>
      <c r="E11" s="310">
        <f>B11*D11</f>
        <v>0</v>
      </c>
      <c r="F11" s="135">
        <f t="shared" ref="F11" si="0">E11*4</f>
        <v>0</v>
      </c>
    </row>
    <row r="12" spans="1:12" x14ac:dyDescent="0.15">
      <c r="A12" s="282" t="s">
        <v>2</v>
      </c>
      <c r="B12" s="282"/>
      <c r="C12" s="282"/>
      <c r="D12" s="282"/>
      <c r="E12" s="100">
        <f>SUM(E10:E11)</f>
        <v>0</v>
      </c>
      <c r="F12" s="100">
        <f>SUM(F10:F11)</f>
        <v>0</v>
      </c>
    </row>
    <row r="13" spans="1:12" x14ac:dyDescent="0.15">
      <c r="A13" s="141"/>
      <c r="B13" s="141"/>
      <c r="C13" s="141"/>
      <c r="D13" s="141"/>
      <c r="E13" s="141"/>
      <c r="F13" s="141"/>
      <c r="G13" s="141"/>
      <c r="H13" s="141"/>
      <c r="I13" s="141"/>
      <c r="J13" s="141"/>
      <c r="K13" s="141"/>
      <c r="L13" s="141"/>
    </row>
    <row r="14" spans="1:12" x14ac:dyDescent="0.15">
      <c r="A14" s="44" t="s">
        <v>21</v>
      </c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</row>
    <row r="15" spans="1:12" x14ac:dyDescent="0.15">
      <c r="A15" s="128" t="s">
        <v>30</v>
      </c>
      <c r="B15" s="141"/>
      <c r="C15" s="141"/>
      <c r="D15" s="141"/>
      <c r="E15" s="141"/>
      <c r="F15" s="141"/>
      <c r="G15" s="141"/>
      <c r="H15" s="141"/>
      <c r="I15" s="141"/>
      <c r="J15" s="141"/>
      <c r="K15" s="141"/>
      <c r="L15" s="141"/>
    </row>
    <row r="16" spans="1:12" x14ac:dyDescent="0.15">
      <c r="A16" s="128" t="s">
        <v>32</v>
      </c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</row>
    <row r="17" spans="1:12" x14ac:dyDescent="0.15">
      <c r="A17" s="128" t="s">
        <v>31</v>
      </c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</row>
    <row r="18" spans="1:12" x14ac:dyDescent="0.15">
      <c r="A18" s="319"/>
      <c r="C18" s="314"/>
      <c r="D18" s="314"/>
      <c r="E18" s="314"/>
      <c r="F18" s="314"/>
    </row>
    <row r="19" spans="1:12" x14ac:dyDescent="0.15">
      <c r="A19" s="191" t="s">
        <v>45</v>
      </c>
      <c r="B19" s="190"/>
      <c r="C19" s="190"/>
      <c r="D19" s="190"/>
      <c r="E19" s="190"/>
      <c r="F19" s="190"/>
    </row>
    <row r="20" spans="1:12" x14ac:dyDescent="0.15">
      <c r="A20" s="40"/>
      <c r="B20" s="141"/>
      <c r="C20" s="141"/>
      <c r="D20" s="141"/>
      <c r="E20" s="141"/>
      <c r="F20" s="141"/>
    </row>
    <row r="21" spans="1:12" ht="39" x14ac:dyDescent="0.15">
      <c r="A21" s="192" t="s">
        <v>0</v>
      </c>
      <c r="B21" s="257" t="s">
        <v>336</v>
      </c>
      <c r="C21" s="258"/>
      <c r="D21" s="192" t="s">
        <v>167</v>
      </c>
      <c r="E21" s="192" t="s">
        <v>124</v>
      </c>
      <c r="F21" s="192" t="s">
        <v>159</v>
      </c>
    </row>
    <row r="22" spans="1:12" x14ac:dyDescent="0.15">
      <c r="A22" s="117" t="s">
        <v>249</v>
      </c>
      <c r="B22" s="320">
        <v>0</v>
      </c>
      <c r="C22" s="321"/>
      <c r="D22" s="310">
        <v>0</v>
      </c>
      <c r="E22" s="310">
        <f>B22*D22</f>
        <v>0</v>
      </c>
      <c r="F22" s="310">
        <f>E22*4</f>
        <v>0</v>
      </c>
    </row>
    <row r="23" spans="1:12" x14ac:dyDescent="0.15">
      <c r="A23" s="117" t="s">
        <v>250</v>
      </c>
      <c r="B23" s="320">
        <v>0</v>
      </c>
      <c r="C23" s="321"/>
      <c r="D23" s="310">
        <v>0</v>
      </c>
      <c r="E23" s="310">
        <f t="shared" ref="E23:E25" si="1">B23*D23</f>
        <v>0</v>
      </c>
      <c r="F23" s="310">
        <f>E23*4</f>
        <v>0</v>
      </c>
    </row>
    <row r="24" spans="1:12" x14ac:dyDescent="0.15">
      <c r="A24" s="117" t="s">
        <v>251</v>
      </c>
      <c r="B24" s="320">
        <v>0</v>
      </c>
      <c r="C24" s="321"/>
      <c r="D24" s="310">
        <v>0</v>
      </c>
      <c r="E24" s="310">
        <f t="shared" si="1"/>
        <v>0</v>
      </c>
      <c r="F24" s="310">
        <f>E24*4</f>
        <v>0</v>
      </c>
    </row>
    <row r="25" spans="1:12" ht="14" thickBot="1" x14ac:dyDescent="0.2">
      <c r="A25" s="118" t="s">
        <v>252</v>
      </c>
      <c r="B25" s="324">
        <v>0</v>
      </c>
      <c r="C25" s="325"/>
      <c r="D25" s="135">
        <v>0</v>
      </c>
      <c r="E25" s="310">
        <f t="shared" si="1"/>
        <v>0</v>
      </c>
      <c r="F25" s="135">
        <f>E25*4</f>
        <v>0</v>
      </c>
    </row>
    <row r="26" spans="1:12" x14ac:dyDescent="0.15">
      <c r="A26" s="271" t="s">
        <v>2</v>
      </c>
      <c r="B26" s="272"/>
      <c r="C26" s="272"/>
      <c r="D26" s="273"/>
      <c r="E26" s="100">
        <f>SUM(E22:E25)</f>
        <v>0</v>
      </c>
      <c r="F26" s="100">
        <f>SUM(F22:F25)</f>
        <v>0</v>
      </c>
    </row>
    <row r="27" spans="1:12" x14ac:dyDescent="0.15">
      <c r="A27" s="141"/>
      <c r="B27" s="141"/>
      <c r="C27" s="141"/>
      <c r="D27" s="141"/>
      <c r="E27" s="141"/>
      <c r="F27" s="141"/>
    </row>
    <row r="28" spans="1:12" x14ac:dyDescent="0.15">
      <c r="A28" s="44" t="s">
        <v>21</v>
      </c>
      <c r="B28" s="141"/>
      <c r="C28" s="141"/>
      <c r="D28" s="141"/>
      <c r="E28" s="141"/>
      <c r="F28" s="141"/>
    </row>
    <row r="29" spans="1:12" x14ac:dyDescent="0.15">
      <c r="A29" s="128" t="s">
        <v>30</v>
      </c>
      <c r="B29" s="141"/>
      <c r="C29" s="141"/>
      <c r="D29" s="141"/>
      <c r="E29" s="141"/>
      <c r="F29" s="141"/>
    </row>
    <row r="30" spans="1:12" x14ac:dyDescent="0.15">
      <c r="A30" s="128" t="s">
        <v>32</v>
      </c>
      <c r="B30" s="141"/>
      <c r="C30" s="141"/>
      <c r="D30" s="141"/>
      <c r="E30" s="141"/>
      <c r="F30" s="141"/>
    </row>
    <row r="31" spans="1:12" x14ac:dyDescent="0.15">
      <c r="A31" s="128" t="s">
        <v>31</v>
      </c>
      <c r="B31" s="141"/>
      <c r="C31" s="141"/>
      <c r="D31" s="141"/>
      <c r="E31" s="141"/>
      <c r="F31" s="141"/>
    </row>
    <row r="32" spans="1:12" x14ac:dyDescent="0.15">
      <c r="A32" s="128" t="s">
        <v>258</v>
      </c>
      <c r="B32" s="141"/>
      <c r="C32" s="141"/>
      <c r="D32" s="141"/>
      <c r="E32" s="141"/>
      <c r="F32" s="141"/>
    </row>
    <row r="33" spans="1:6" x14ac:dyDescent="0.15">
      <c r="A33" s="319"/>
      <c r="C33" s="314"/>
      <c r="D33" s="314"/>
      <c r="E33" s="314"/>
      <c r="F33" s="314"/>
    </row>
    <row r="34" spans="1:6" x14ac:dyDescent="0.15">
      <c r="A34" s="253" t="s">
        <v>172</v>
      </c>
      <c r="B34" s="253"/>
      <c r="C34" s="253"/>
      <c r="D34" s="253"/>
      <c r="E34" s="253"/>
      <c r="F34" s="253"/>
    </row>
    <row r="35" spans="1:6" x14ac:dyDescent="0.15">
      <c r="A35" s="190"/>
      <c r="B35" s="190"/>
      <c r="C35" s="190"/>
      <c r="D35" s="190"/>
      <c r="E35" s="190"/>
      <c r="F35" s="190"/>
    </row>
    <row r="36" spans="1:6" x14ac:dyDescent="0.15">
      <c r="A36" s="191" t="s">
        <v>44</v>
      </c>
      <c r="B36" s="190"/>
      <c r="C36" s="190"/>
      <c r="D36" s="190"/>
      <c r="E36" s="190"/>
      <c r="F36" s="190"/>
    </row>
    <row r="37" spans="1:6" x14ac:dyDescent="0.15">
      <c r="A37" s="40"/>
      <c r="B37" s="141"/>
      <c r="C37" s="141"/>
      <c r="D37" s="141"/>
      <c r="E37" s="141"/>
      <c r="F37" s="141"/>
    </row>
    <row r="38" spans="1:6" ht="39" x14ac:dyDescent="0.15">
      <c r="A38" s="192" t="s">
        <v>22</v>
      </c>
      <c r="B38" s="257" t="s">
        <v>336</v>
      </c>
      <c r="C38" s="258"/>
      <c r="D38" s="192" t="s">
        <v>166</v>
      </c>
      <c r="E38" s="192" t="s">
        <v>124</v>
      </c>
      <c r="F38" s="192" t="s">
        <v>159</v>
      </c>
    </row>
    <row r="39" spans="1:6" x14ac:dyDescent="0.15">
      <c r="A39" s="117" t="s">
        <v>265</v>
      </c>
      <c r="B39" s="320">
        <v>2</v>
      </c>
      <c r="C39" s="321"/>
      <c r="D39" s="310">
        <v>0</v>
      </c>
      <c r="E39" s="310">
        <f>B39*D39</f>
        <v>0</v>
      </c>
      <c r="F39" s="310">
        <f>E39*4</f>
        <v>0</v>
      </c>
    </row>
    <row r="40" spans="1:6" ht="14" thickBot="1" x14ac:dyDescent="0.2">
      <c r="A40" s="118" t="s">
        <v>266</v>
      </c>
      <c r="B40" s="324">
        <v>0</v>
      </c>
      <c r="C40" s="325"/>
      <c r="D40" s="135">
        <v>0</v>
      </c>
      <c r="E40" s="310">
        <f>B40*D40</f>
        <v>0</v>
      </c>
      <c r="F40" s="135">
        <f t="shared" ref="F40" si="2">E40*4</f>
        <v>0</v>
      </c>
    </row>
    <row r="41" spans="1:6" x14ac:dyDescent="0.15">
      <c r="A41" s="282" t="s">
        <v>2</v>
      </c>
      <c r="B41" s="282"/>
      <c r="C41" s="282"/>
      <c r="D41" s="282"/>
      <c r="E41" s="100">
        <f>SUM(E39:E40)</f>
        <v>0</v>
      </c>
      <c r="F41" s="100">
        <f>SUM(F39:F40)</f>
        <v>0</v>
      </c>
    </row>
    <row r="42" spans="1:6" x14ac:dyDescent="0.15">
      <c r="A42" s="141"/>
      <c r="B42" s="141"/>
      <c r="C42" s="141"/>
      <c r="D42" s="141"/>
      <c r="E42" s="141"/>
      <c r="F42" s="141"/>
    </row>
    <row r="43" spans="1:6" x14ac:dyDescent="0.15">
      <c r="A43" s="44" t="s">
        <v>21</v>
      </c>
      <c r="B43" s="141"/>
      <c r="C43" s="141"/>
      <c r="D43" s="141"/>
      <c r="E43" s="141"/>
      <c r="F43" s="141"/>
    </row>
    <row r="44" spans="1:6" x14ac:dyDescent="0.15">
      <c r="A44" s="128" t="s">
        <v>30</v>
      </c>
      <c r="B44" s="141"/>
      <c r="C44" s="141"/>
      <c r="D44" s="141"/>
      <c r="E44" s="141"/>
      <c r="F44" s="141"/>
    </row>
    <row r="45" spans="1:6" x14ac:dyDescent="0.15">
      <c r="A45" s="128" t="s">
        <v>32</v>
      </c>
      <c r="B45" s="141"/>
      <c r="C45" s="141"/>
      <c r="D45" s="141"/>
      <c r="E45" s="141"/>
      <c r="F45" s="141"/>
    </row>
    <row r="46" spans="1:6" x14ac:dyDescent="0.15">
      <c r="A46" s="128" t="s">
        <v>31</v>
      </c>
      <c r="B46" s="141"/>
      <c r="C46" s="141"/>
      <c r="D46" s="141"/>
      <c r="E46" s="141"/>
      <c r="F46" s="141"/>
    </row>
    <row r="47" spans="1:6" x14ac:dyDescent="0.15">
      <c r="A47" s="319"/>
      <c r="C47" s="314"/>
      <c r="D47" s="314"/>
      <c r="E47" s="314"/>
      <c r="F47" s="314"/>
    </row>
    <row r="48" spans="1:6" x14ac:dyDescent="0.15">
      <c r="A48" s="191" t="s">
        <v>45</v>
      </c>
      <c r="B48" s="190"/>
      <c r="C48" s="190"/>
      <c r="D48" s="190"/>
      <c r="E48" s="190"/>
      <c r="F48" s="190"/>
    </row>
    <row r="49" spans="1:6" x14ac:dyDescent="0.15">
      <c r="A49" s="40"/>
      <c r="B49" s="141"/>
      <c r="C49" s="141"/>
      <c r="D49" s="141"/>
      <c r="E49" s="141"/>
      <c r="F49" s="141"/>
    </row>
    <row r="50" spans="1:6" ht="39" x14ac:dyDescent="0.15">
      <c r="A50" s="192" t="s">
        <v>0</v>
      </c>
      <c r="B50" s="257" t="s">
        <v>336</v>
      </c>
      <c r="C50" s="258"/>
      <c r="D50" s="192" t="s">
        <v>167</v>
      </c>
      <c r="E50" s="192" t="s">
        <v>124</v>
      </c>
      <c r="F50" s="192" t="s">
        <v>159</v>
      </c>
    </row>
    <row r="51" spans="1:6" x14ac:dyDescent="0.15">
      <c r="A51" s="117" t="s">
        <v>249</v>
      </c>
      <c r="B51" s="320">
        <v>0</v>
      </c>
      <c r="C51" s="321"/>
      <c r="D51" s="310">
        <v>0</v>
      </c>
      <c r="E51" s="310">
        <f>B51*D51</f>
        <v>0</v>
      </c>
      <c r="F51" s="310">
        <f>E51*4</f>
        <v>0</v>
      </c>
    </row>
    <row r="52" spans="1:6" x14ac:dyDescent="0.15">
      <c r="A52" s="117" t="s">
        <v>250</v>
      </c>
      <c r="B52" s="320">
        <v>0</v>
      </c>
      <c r="C52" s="321"/>
      <c r="D52" s="310">
        <v>0</v>
      </c>
      <c r="E52" s="310">
        <f t="shared" ref="E52:E54" si="3">B52*D52</f>
        <v>0</v>
      </c>
      <c r="F52" s="310">
        <f>E52*4</f>
        <v>0</v>
      </c>
    </row>
    <row r="53" spans="1:6" x14ac:dyDescent="0.15">
      <c r="A53" s="117" t="s">
        <v>251</v>
      </c>
      <c r="B53" s="320">
        <v>0</v>
      </c>
      <c r="C53" s="321"/>
      <c r="D53" s="310">
        <v>0</v>
      </c>
      <c r="E53" s="310">
        <f t="shared" si="3"/>
        <v>0</v>
      </c>
      <c r="F53" s="310">
        <f>E53*4</f>
        <v>0</v>
      </c>
    </row>
    <row r="54" spans="1:6" ht="14" thickBot="1" x14ac:dyDescent="0.2">
      <c r="A54" s="118" t="s">
        <v>252</v>
      </c>
      <c r="B54" s="324">
        <v>0</v>
      </c>
      <c r="C54" s="325"/>
      <c r="D54" s="135">
        <v>0</v>
      </c>
      <c r="E54" s="310">
        <f t="shared" si="3"/>
        <v>0</v>
      </c>
      <c r="F54" s="135">
        <f>E54*4</f>
        <v>0</v>
      </c>
    </row>
    <row r="55" spans="1:6" x14ac:dyDescent="0.15">
      <c r="A55" s="271" t="s">
        <v>2</v>
      </c>
      <c r="B55" s="272"/>
      <c r="C55" s="272"/>
      <c r="D55" s="273"/>
      <c r="E55" s="100">
        <f>SUM(E51:E54)</f>
        <v>0</v>
      </c>
      <c r="F55" s="100">
        <f>SUM(F51:F54)</f>
        <v>0</v>
      </c>
    </row>
    <row r="56" spans="1:6" x14ac:dyDescent="0.15">
      <c r="A56" s="141"/>
      <c r="B56" s="141"/>
      <c r="C56" s="141"/>
      <c r="D56" s="141"/>
      <c r="E56" s="141"/>
      <c r="F56" s="141"/>
    </row>
    <row r="57" spans="1:6" x14ac:dyDescent="0.15">
      <c r="A57" s="44" t="s">
        <v>21</v>
      </c>
      <c r="B57" s="141"/>
      <c r="C57" s="141"/>
      <c r="D57" s="141"/>
      <c r="E57" s="141"/>
      <c r="F57" s="141"/>
    </row>
    <row r="58" spans="1:6" x14ac:dyDescent="0.15">
      <c r="A58" s="128" t="s">
        <v>30</v>
      </c>
      <c r="B58" s="141"/>
      <c r="C58" s="141"/>
      <c r="D58" s="141"/>
      <c r="E58" s="141"/>
      <c r="F58" s="141"/>
    </row>
    <row r="59" spans="1:6" x14ac:dyDescent="0.15">
      <c r="A59" s="128" t="s">
        <v>32</v>
      </c>
      <c r="B59" s="141"/>
      <c r="C59" s="141"/>
      <c r="D59" s="141"/>
      <c r="E59" s="141"/>
      <c r="F59" s="141"/>
    </row>
    <row r="60" spans="1:6" x14ac:dyDescent="0.15">
      <c r="A60" s="128" t="s">
        <v>31</v>
      </c>
      <c r="B60" s="141"/>
      <c r="C60" s="141"/>
      <c r="D60" s="141"/>
      <c r="E60" s="141"/>
      <c r="F60" s="141"/>
    </row>
    <row r="61" spans="1:6" x14ac:dyDescent="0.15">
      <c r="A61" s="128" t="s">
        <v>258</v>
      </c>
      <c r="B61" s="141"/>
      <c r="C61" s="141"/>
      <c r="D61" s="141"/>
      <c r="E61" s="141"/>
      <c r="F61" s="141"/>
    </row>
    <row r="62" spans="1:6" x14ac:dyDescent="0.15">
      <c r="A62" s="128"/>
      <c r="B62" s="141"/>
      <c r="C62" s="141"/>
      <c r="D62" s="141"/>
      <c r="E62" s="141"/>
      <c r="F62" s="141"/>
    </row>
    <row r="63" spans="1:6" x14ac:dyDescent="0.15">
      <c r="A63" s="253" t="s">
        <v>55</v>
      </c>
      <c r="B63" s="253"/>
      <c r="C63" s="253"/>
      <c r="D63" s="253"/>
      <c r="E63" s="253"/>
      <c r="F63" s="253"/>
    </row>
    <row r="64" spans="1:6" x14ac:dyDescent="0.15">
      <c r="A64" s="141"/>
      <c r="B64" s="141"/>
      <c r="C64" s="141"/>
      <c r="D64" s="141"/>
      <c r="E64" s="141"/>
      <c r="F64" s="141"/>
    </row>
    <row r="65" spans="1:6" ht="41.25" customHeight="1" x14ac:dyDescent="0.15">
      <c r="A65" s="192" t="s">
        <v>35</v>
      </c>
      <c r="B65" s="257" t="s">
        <v>150</v>
      </c>
      <c r="C65" s="258"/>
      <c r="D65" s="192" t="s">
        <v>169</v>
      </c>
      <c r="E65" s="192" t="s">
        <v>124</v>
      </c>
      <c r="F65" s="192" t="s">
        <v>159</v>
      </c>
    </row>
    <row r="66" spans="1:6" x14ac:dyDescent="0.15">
      <c r="A66" s="117" t="s">
        <v>268</v>
      </c>
      <c r="B66" s="320">
        <v>0</v>
      </c>
      <c r="C66" s="321"/>
      <c r="D66" s="310">
        <v>0</v>
      </c>
      <c r="E66" s="310">
        <f>B66*D66</f>
        <v>0</v>
      </c>
      <c r="F66" s="310">
        <f>E66*4</f>
        <v>0</v>
      </c>
    </row>
    <row r="67" spans="1:6" x14ac:dyDescent="0.15">
      <c r="A67" s="117" t="s">
        <v>282</v>
      </c>
      <c r="B67" s="320">
        <v>0</v>
      </c>
      <c r="C67" s="321"/>
      <c r="D67" s="310">
        <v>0</v>
      </c>
      <c r="E67" s="310">
        <f t="shared" ref="E67:E68" si="4">B67*D67</f>
        <v>0</v>
      </c>
      <c r="F67" s="310">
        <f t="shared" ref="F67:F68" si="5">E67*4</f>
        <v>0</v>
      </c>
    </row>
    <row r="68" spans="1:6" ht="14" thickBot="1" x14ac:dyDescent="0.2">
      <c r="A68" s="118" t="s">
        <v>269</v>
      </c>
      <c r="B68" s="322">
        <v>6</v>
      </c>
      <c r="C68" s="323"/>
      <c r="D68" s="135">
        <v>0</v>
      </c>
      <c r="E68" s="135">
        <f t="shared" si="4"/>
        <v>0</v>
      </c>
      <c r="F68" s="135">
        <f t="shared" si="5"/>
        <v>0</v>
      </c>
    </row>
    <row r="69" spans="1:6" x14ac:dyDescent="0.15">
      <c r="A69" s="271" t="s">
        <v>2</v>
      </c>
      <c r="B69" s="272"/>
      <c r="C69" s="272"/>
      <c r="D69" s="273"/>
      <c r="E69" s="100">
        <f>SUM(E66:E68)</f>
        <v>0</v>
      </c>
      <c r="F69" s="100">
        <f>SUM(F66:F68)</f>
        <v>0</v>
      </c>
    </row>
    <row r="70" spans="1:6" x14ac:dyDescent="0.15">
      <c r="A70" s="141"/>
      <c r="B70" s="141"/>
      <c r="C70" s="141"/>
      <c r="D70" s="141"/>
      <c r="E70" s="141"/>
      <c r="F70" s="141"/>
    </row>
    <row r="71" spans="1:6" x14ac:dyDescent="0.15">
      <c r="A71" s="46" t="s">
        <v>185</v>
      </c>
      <c r="B71" s="113"/>
      <c r="C71" s="113"/>
      <c r="D71" s="113"/>
      <c r="E71" s="114"/>
      <c r="F71" s="114"/>
    </row>
    <row r="72" spans="1:6" x14ac:dyDescent="0.15">
      <c r="A72" s="277" t="s">
        <v>259</v>
      </c>
      <c r="B72" s="277"/>
      <c r="C72" s="277"/>
      <c r="D72" s="277"/>
      <c r="E72" s="277"/>
      <c r="F72" s="277"/>
    </row>
    <row r="73" spans="1:6" x14ac:dyDescent="0.15">
      <c r="A73" s="141"/>
      <c r="B73" s="141"/>
      <c r="C73" s="141"/>
      <c r="D73" s="141"/>
      <c r="E73" s="141"/>
      <c r="F73" s="141"/>
    </row>
    <row r="74" spans="1:6" x14ac:dyDescent="0.15">
      <c r="A74" s="253" t="s">
        <v>56</v>
      </c>
      <c r="B74" s="253"/>
      <c r="C74" s="253"/>
      <c r="D74" s="253"/>
      <c r="E74" s="253"/>
      <c r="F74" s="253"/>
    </row>
    <row r="76" spans="1:6" ht="41.25" customHeight="1" x14ac:dyDescent="0.15">
      <c r="A76" s="269" t="s">
        <v>33</v>
      </c>
      <c r="B76" s="270"/>
      <c r="C76" s="192" t="s">
        <v>202</v>
      </c>
      <c r="D76" s="192" t="s">
        <v>170</v>
      </c>
      <c r="E76" s="192" t="s">
        <v>124</v>
      </c>
      <c r="F76" s="192" t="s">
        <v>165</v>
      </c>
    </row>
    <row r="77" spans="1:6" ht="14" thickBot="1" x14ac:dyDescent="0.2">
      <c r="A77" s="327" t="s">
        <v>57</v>
      </c>
      <c r="B77" s="328"/>
      <c r="C77" s="329">
        <v>3.39</v>
      </c>
      <c r="D77" s="144">
        <v>0</v>
      </c>
      <c r="E77" s="144">
        <f>C77*D77</f>
        <v>0</v>
      </c>
      <c r="F77" s="144">
        <f>E77*4</f>
        <v>0</v>
      </c>
    </row>
    <row r="78" spans="1:6" x14ac:dyDescent="0.15">
      <c r="A78" s="274" t="s">
        <v>3</v>
      </c>
      <c r="B78" s="275"/>
      <c r="C78" s="275"/>
      <c r="D78" s="276"/>
      <c r="E78" s="41">
        <f>SUM(E77)</f>
        <v>0</v>
      </c>
      <c r="F78" s="41">
        <f>SUM(F77)</f>
        <v>0</v>
      </c>
    </row>
    <row r="79" spans="1:6" s="127" customFormat="1" x14ac:dyDescent="0.15">
      <c r="A79" s="124"/>
      <c r="B79" s="124"/>
      <c r="C79" s="124"/>
      <c r="D79" s="125"/>
      <c r="E79" s="125"/>
      <c r="F79" s="126"/>
    </row>
    <row r="80" spans="1:6" s="127" customFormat="1" x14ac:dyDescent="0.15">
      <c r="A80" s="46" t="s">
        <v>26</v>
      </c>
      <c r="B80" s="124"/>
      <c r="C80" s="124"/>
      <c r="D80" s="125"/>
      <c r="E80" s="125"/>
      <c r="F80" s="126"/>
    </row>
    <row r="81" spans="1:6" s="127" customFormat="1" x14ac:dyDescent="0.15">
      <c r="A81" s="120" t="s">
        <v>34</v>
      </c>
      <c r="B81" s="124"/>
      <c r="C81" s="124"/>
      <c r="D81" s="125"/>
      <c r="E81" s="125"/>
      <c r="F81" s="126"/>
    </row>
    <row r="82" spans="1:6" s="127" customFormat="1" x14ac:dyDescent="0.15">
      <c r="A82" s="120"/>
      <c r="B82" s="124"/>
      <c r="C82" s="124"/>
      <c r="D82" s="125"/>
      <c r="E82" s="125"/>
      <c r="F82" s="126"/>
    </row>
    <row r="83" spans="1:6" s="127" customFormat="1" x14ac:dyDescent="0.15">
      <c r="A83" s="253" t="s">
        <v>208</v>
      </c>
      <c r="B83" s="255"/>
      <c r="C83" s="255"/>
      <c r="D83" s="255"/>
      <c r="E83" s="255"/>
      <c r="F83" s="255"/>
    </row>
    <row r="84" spans="1:6" s="127" customFormat="1" x14ac:dyDescent="0.15">
      <c r="A84" s="120"/>
      <c r="B84" s="121"/>
      <c r="C84" s="122"/>
      <c r="D84" s="122"/>
      <c r="E84" s="122"/>
      <c r="F84" s="122"/>
    </row>
    <row r="85" spans="1:6" s="127" customFormat="1" ht="39" x14ac:dyDescent="0.15">
      <c r="A85" s="257" t="s">
        <v>204</v>
      </c>
      <c r="B85" s="258"/>
      <c r="C85" s="192" t="s">
        <v>150</v>
      </c>
      <c r="D85" s="192" t="s">
        <v>151</v>
      </c>
      <c r="E85" s="192" t="s">
        <v>124</v>
      </c>
      <c r="F85" s="192" t="s">
        <v>152</v>
      </c>
    </row>
    <row r="86" spans="1:6" s="127" customFormat="1" ht="14" thickBot="1" x14ac:dyDescent="0.2">
      <c r="A86" s="278" t="s">
        <v>270</v>
      </c>
      <c r="B86" s="278"/>
      <c r="C86" s="134">
        <v>0</v>
      </c>
      <c r="D86" s="135">
        <v>0</v>
      </c>
      <c r="E86" s="135">
        <f>C86*D86</f>
        <v>0</v>
      </c>
      <c r="F86" s="136">
        <f>E86*4</f>
        <v>0</v>
      </c>
    </row>
    <row r="87" spans="1:6" s="127" customFormat="1" x14ac:dyDescent="0.15">
      <c r="A87" s="137" t="s">
        <v>3</v>
      </c>
      <c r="B87" s="138"/>
      <c r="C87" s="139"/>
      <c r="D87" s="100"/>
      <c r="E87" s="100">
        <f>SUM(E86)</f>
        <v>0</v>
      </c>
      <c r="F87" s="100">
        <f>SUM(F86)</f>
        <v>0</v>
      </c>
    </row>
    <row r="88" spans="1:6" s="127" customFormat="1" x14ac:dyDescent="0.15">
      <c r="A88" s="120"/>
      <c r="B88" s="124"/>
      <c r="C88" s="124"/>
      <c r="D88" s="125"/>
      <c r="E88" s="125"/>
      <c r="F88" s="126"/>
    </row>
    <row r="90" spans="1:6" ht="26" x14ac:dyDescent="0.15">
      <c r="A90" s="128"/>
      <c r="B90" s="141"/>
      <c r="C90" s="141"/>
      <c r="D90" s="141"/>
      <c r="E90" s="192" t="s">
        <v>124</v>
      </c>
      <c r="F90" s="192" t="s">
        <v>155</v>
      </c>
    </row>
    <row r="91" spans="1:6" x14ac:dyDescent="0.15">
      <c r="A91" s="266" t="s">
        <v>58</v>
      </c>
      <c r="B91" s="267"/>
      <c r="C91" s="267"/>
      <c r="D91" s="268"/>
      <c r="E91" s="42">
        <f>E78+E69+E55+E41+E26+E12+E87</f>
        <v>0</v>
      </c>
      <c r="F91" s="42">
        <f>F78+F69+F55+F41+F26+F12+F87</f>
        <v>0</v>
      </c>
    </row>
  </sheetData>
  <mergeCells count="38">
    <mergeCell ref="B54:C54"/>
    <mergeCell ref="B40:C40"/>
    <mergeCell ref="B50:C50"/>
    <mergeCell ref="B51:C51"/>
    <mergeCell ref="B52:C52"/>
    <mergeCell ref="B53:C53"/>
    <mergeCell ref="A91:D91"/>
    <mergeCell ref="A69:D69"/>
    <mergeCell ref="A55:D55"/>
    <mergeCell ref="A63:F63"/>
    <mergeCell ref="B65:C65"/>
    <mergeCell ref="B66:C66"/>
    <mergeCell ref="B67:C67"/>
    <mergeCell ref="B68:C68"/>
    <mergeCell ref="A72:F72"/>
    <mergeCell ref="A74:F74"/>
    <mergeCell ref="A76:B76"/>
    <mergeCell ref="A83:F83"/>
    <mergeCell ref="A85:B85"/>
    <mergeCell ref="A86:B86"/>
    <mergeCell ref="A77:B77"/>
    <mergeCell ref="A78:D78"/>
    <mergeCell ref="A41:D41"/>
    <mergeCell ref="A1:F1"/>
    <mergeCell ref="A5:F5"/>
    <mergeCell ref="A12:D12"/>
    <mergeCell ref="A26:D26"/>
    <mergeCell ref="A34:F34"/>
    <mergeCell ref="B9:C9"/>
    <mergeCell ref="B10:C10"/>
    <mergeCell ref="B11:C11"/>
    <mergeCell ref="B21:C21"/>
    <mergeCell ref="B22:C22"/>
    <mergeCell ref="B23:C23"/>
    <mergeCell ref="B24:C24"/>
    <mergeCell ref="B25:C25"/>
    <mergeCell ref="B38:C38"/>
    <mergeCell ref="B39:C39"/>
  </mergeCells>
  <phoneticPr fontId="14" type="noConversion"/>
  <pageMargins left="0.7" right="0.7" top="0.78740157499999996" bottom="0.78740157499999996" header="0.3" footer="0.3"/>
  <pageSetup paperSize="9" scale="8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L91"/>
  <sheetViews>
    <sheetView showGridLines="0" workbookViewId="0">
      <selection activeCell="H21" sqref="H21"/>
    </sheetView>
  </sheetViews>
  <sheetFormatPr baseColWidth="10" defaultColWidth="8.83203125" defaultRowHeight="13" x14ac:dyDescent="0.15"/>
  <cols>
    <col min="1" max="1" width="42.83203125" style="123" customWidth="1"/>
    <col min="2" max="2" width="13.5" style="123" customWidth="1"/>
    <col min="3" max="3" width="19.1640625" style="123" customWidth="1"/>
    <col min="4" max="4" width="18.5" style="123" customWidth="1"/>
    <col min="5" max="5" width="19.6640625" style="123" customWidth="1"/>
    <col min="6" max="6" width="24.33203125" style="123" customWidth="1"/>
    <col min="7" max="16384" width="8.83203125" style="123"/>
  </cols>
  <sheetData>
    <row r="1" spans="1:12" x14ac:dyDescent="0.15">
      <c r="A1" s="253" t="s">
        <v>28</v>
      </c>
      <c r="B1" s="253"/>
      <c r="C1" s="253"/>
      <c r="D1" s="253"/>
      <c r="E1" s="253"/>
      <c r="F1" s="253"/>
    </row>
    <row r="3" spans="1:12" x14ac:dyDescent="0.15">
      <c r="A3" s="81" t="s">
        <v>59</v>
      </c>
    </row>
    <row r="5" spans="1:12" x14ac:dyDescent="0.15">
      <c r="A5" s="253" t="s">
        <v>198</v>
      </c>
      <c r="B5" s="253"/>
      <c r="C5" s="253"/>
      <c r="D5" s="253"/>
      <c r="E5" s="253"/>
      <c r="F5" s="253"/>
    </row>
    <row r="6" spans="1:12" x14ac:dyDescent="0.15">
      <c r="A6" s="190"/>
      <c r="B6" s="190"/>
      <c r="C6" s="190"/>
      <c r="D6" s="190"/>
      <c r="E6" s="190"/>
      <c r="F6" s="190"/>
    </row>
    <row r="7" spans="1:12" x14ac:dyDescent="0.15">
      <c r="A7" s="191" t="s">
        <v>44</v>
      </c>
      <c r="B7" s="190"/>
      <c r="C7" s="190"/>
      <c r="D7" s="190"/>
      <c r="E7" s="190"/>
      <c r="F7" s="190"/>
    </row>
    <row r="8" spans="1:12" x14ac:dyDescent="0.15">
      <c r="A8" s="40"/>
      <c r="B8" s="141"/>
      <c r="C8" s="141"/>
      <c r="D8" s="141"/>
      <c r="E8" s="141"/>
      <c r="F8" s="141"/>
    </row>
    <row r="9" spans="1:12" ht="47.25" customHeight="1" x14ac:dyDescent="0.15">
      <c r="A9" s="192" t="s">
        <v>22</v>
      </c>
      <c r="B9" s="257" t="s">
        <v>336</v>
      </c>
      <c r="C9" s="258"/>
      <c r="D9" s="192" t="s">
        <v>166</v>
      </c>
      <c r="E9" s="192" t="s">
        <v>124</v>
      </c>
      <c r="F9" s="192" t="s">
        <v>159</v>
      </c>
    </row>
    <row r="10" spans="1:12" x14ac:dyDescent="0.15">
      <c r="A10" s="117" t="s">
        <v>265</v>
      </c>
      <c r="B10" s="320">
        <v>8</v>
      </c>
      <c r="C10" s="321"/>
      <c r="D10" s="310">
        <v>0</v>
      </c>
      <c r="E10" s="310">
        <f>B10*D10</f>
        <v>0</v>
      </c>
      <c r="F10" s="310">
        <f>E10*4</f>
        <v>0</v>
      </c>
    </row>
    <row r="11" spans="1:12" ht="14" thickBot="1" x14ac:dyDescent="0.2">
      <c r="A11" s="118" t="s">
        <v>266</v>
      </c>
      <c r="B11" s="322">
        <v>0</v>
      </c>
      <c r="C11" s="323"/>
      <c r="D11" s="135">
        <v>0</v>
      </c>
      <c r="E11" s="135">
        <f>B11*D11</f>
        <v>0</v>
      </c>
      <c r="F11" s="135">
        <f>E11*4</f>
        <v>0</v>
      </c>
    </row>
    <row r="12" spans="1:12" x14ac:dyDescent="0.15">
      <c r="A12" s="271" t="s">
        <v>2</v>
      </c>
      <c r="B12" s="272"/>
      <c r="C12" s="272"/>
      <c r="D12" s="273"/>
      <c r="E12" s="100">
        <f>SUM(E10:E11)</f>
        <v>0</v>
      </c>
      <c r="F12" s="100">
        <f>SUM(F10:F11)</f>
        <v>0</v>
      </c>
    </row>
    <row r="13" spans="1:12" x14ac:dyDescent="0.15">
      <c r="A13" s="141"/>
      <c r="B13" s="141"/>
      <c r="C13" s="141"/>
      <c r="D13" s="141"/>
      <c r="E13" s="141"/>
      <c r="F13" s="141"/>
      <c r="G13" s="141"/>
      <c r="H13" s="141"/>
      <c r="I13" s="141"/>
      <c r="J13" s="141"/>
      <c r="K13" s="141"/>
      <c r="L13" s="141"/>
    </row>
    <row r="14" spans="1:12" x14ac:dyDescent="0.15">
      <c r="A14" s="44" t="s">
        <v>21</v>
      </c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</row>
    <row r="15" spans="1:12" x14ac:dyDescent="0.15">
      <c r="A15" s="128" t="s">
        <v>30</v>
      </c>
      <c r="B15" s="141"/>
      <c r="C15" s="141"/>
      <c r="D15" s="141"/>
      <c r="E15" s="141"/>
      <c r="F15" s="141"/>
      <c r="G15" s="141"/>
      <c r="H15" s="141"/>
      <c r="I15" s="141"/>
      <c r="J15" s="141"/>
      <c r="K15" s="141"/>
      <c r="L15" s="141"/>
    </row>
    <row r="16" spans="1:12" x14ac:dyDescent="0.15">
      <c r="A16" s="128" t="s">
        <v>32</v>
      </c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</row>
    <row r="17" spans="1:12" x14ac:dyDescent="0.15">
      <c r="A17" s="128" t="s">
        <v>31</v>
      </c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</row>
    <row r="18" spans="1:12" x14ac:dyDescent="0.15">
      <c r="A18" s="319"/>
      <c r="C18" s="314"/>
      <c r="D18" s="314"/>
      <c r="E18" s="314"/>
      <c r="F18" s="314"/>
    </row>
    <row r="19" spans="1:12" x14ac:dyDescent="0.15">
      <c r="A19" s="191" t="s">
        <v>45</v>
      </c>
      <c r="B19" s="190"/>
      <c r="C19" s="190"/>
      <c r="D19" s="190"/>
      <c r="E19" s="190"/>
      <c r="F19" s="190"/>
    </row>
    <row r="20" spans="1:12" x14ac:dyDescent="0.15">
      <c r="A20" s="40"/>
      <c r="B20" s="141"/>
      <c r="C20" s="141"/>
      <c r="D20" s="141"/>
      <c r="E20" s="141"/>
      <c r="F20" s="141"/>
    </row>
    <row r="21" spans="1:12" ht="39" x14ac:dyDescent="0.15">
      <c r="A21" s="192" t="s">
        <v>0</v>
      </c>
      <c r="B21" s="257" t="s">
        <v>336</v>
      </c>
      <c r="C21" s="258"/>
      <c r="D21" s="192" t="s">
        <v>167</v>
      </c>
      <c r="E21" s="192" t="s">
        <v>124</v>
      </c>
      <c r="F21" s="192" t="s">
        <v>159</v>
      </c>
    </row>
    <row r="22" spans="1:12" x14ac:dyDescent="0.15">
      <c r="A22" s="117" t="s">
        <v>249</v>
      </c>
      <c r="B22" s="320">
        <v>0</v>
      </c>
      <c r="C22" s="321"/>
      <c r="D22" s="310">
        <v>0</v>
      </c>
      <c r="E22" s="310">
        <f>B22*D22</f>
        <v>0</v>
      </c>
      <c r="F22" s="310">
        <f>E22*4</f>
        <v>0</v>
      </c>
    </row>
    <row r="23" spans="1:12" x14ac:dyDescent="0.15">
      <c r="A23" s="117" t="s">
        <v>250</v>
      </c>
      <c r="B23" s="320">
        <v>0</v>
      </c>
      <c r="C23" s="321"/>
      <c r="D23" s="310">
        <v>0</v>
      </c>
      <c r="E23" s="310">
        <f t="shared" ref="E23:E25" si="0">B23*D23</f>
        <v>0</v>
      </c>
      <c r="F23" s="310">
        <f>E23*4</f>
        <v>0</v>
      </c>
    </row>
    <row r="24" spans="1:12" x14ac:dyDescent="0.15">
      <c r="A24" s="117" t="s">
        <v>251</v>
      </c>
      <c r="B24" s="320">
        <v>0</v>
      </c>
      <c r="C24" s="321"/>
      <c r="D24" s="310">
        <v>0</v>
      </c>
      <c r="E24" s="310">
        <f t="shared" si="0"/>
        <v>0</v>
      </c>
      <c r="F24" s="310">
        <f>E24*4</f>
        <v>0</v>
      </c>
    </row>
    <row r="25" spans="1:12" ht="14" thickBot="1" x14ac:dyDescent="0.2">
      <c r="A25" s="118" t="s">
        <v>252</v>
      </c>
      <c r="B25" s="324">
        <v>0</v>
      </c>
      <c r="C25" s="325"/>
      <c r="D25" s="135">
        <v>0</v>
      </c>
      <c r="E25" s="310">
        <f t="shared" si="0"/>
        <v>0</v>
      </c>
      <c r="F25" s="135">
        <f>E25*4</f>
        <v>0</v>
      </c>
    </row>
    <row r="26" spans="1:12" x14ac:dyDescent="0.15">
      <c r="A26" s="271" t="s">
        <v>2</v>
      </c>
      <c r="B26" s="272"/>
      <c r="C26" s="272"/>
      <c r="D26" s="273"/>
      <c r="E26" s="100">
        <f>SUM(E22:E25)</f>
        <v>0</v>
      </c>
      <c r="F26" s="100">
        <f>SUM(F22:F25)</f>
        <v>0</v>
      </c>
    </row>
    <row r="27" spans="1:12" x14ac:dyDescent="0.15">
      <c r="A27" s="141"/>
      <c r="B27" s="141"/>
      <c r="C27" s="141"/>
      <c r="D27" s="141"/>
      <c r="E27" s="141"/>
      <c r="F27" s="141"/>
    </row>
    <row r="28" spans="1:12" x14ac:dyDescent="0.15">
      <c r="A28" s="44" t="s">
        <v>21</v>
      </c>
      <c r="B28" s="141"/>
      <c r="C28" s="141"/>
      <c r="D28" s="141"/>
      <c r="E28" s="141"/>
      <c r="F28" s="141"/>
    </row>
    <row r="29" spans="1:12" x14ac:dyDescent="0.15">
      <c r="A29" s="128" t="s">
        <v>30</v>
      </c>
      <c r="B29" s="141"/>
      <c r="C29" s="141"/>
      <c r="D29" s="141"/>
      <c r="E29" s="141"/>
      <c r="F29" s="141"/>
    </row>
    <row r="30" spans="1:12" x14ac:dyDescent="0.15">
      <c r="A30" s="128" t="s">
        <v>32</v>
      </c>
      <c r="B30" s="141"/>
      <c r="C30" s="141"/>
      <c r="D30" s="141"/>
      <c r="E30" s="141"/>
      <c r="F30" s="141"/>
    </row>
    <row r="31" spans="1:12" x14ac:dyDescent="0.15">
      <c r="A31" s="128" t="s">
        <v>31</v>
      </c>
      <c r="B31" s="141"/>
      <c r="C31" s="141"/>
      <c r="D31" s="141"/>
      <c r="E31" s="141"/>
      <c r="F31" s="141"/>
    </row>
    <row r="32" spans="1:12" x14ac:dyDescent="0.15">
      <c r="A32" s="128" t="s">
        <v>258</v>
      </c>
      <c r="B32" s="141"/>
      <c r="C32" s="141"/>
      <c r="D32" s="141"/>
      <c r="E32" s="141"/>
      <c r="F32" s="141"/>
    </row>
    <row r="33" spans="1:6" x14ac:dyDescent="0.15">
      <c r="A33" s="319"/>
      <c r="C33" s="314"/>
      <c r="D33" s="314"/>
      <c r="E33" s="314"/>
      <c r="F33" s="314"/>
    </row>
    <row r="34" spans="1:6" x14ac:dyDescent="0.15">
      <c r="A34" s="253" t="s">
        <v>173</v>
      </c>
      <c r="B34" s="253"/>
      <c r="C34" s="253"/>
      <c r="D34" s="253"/>
      <c r="E34" s="253"/>
      <c r="F34" s="253"/>
    </row>
    <row r="35" spans="1:6" x14ac:dyDescent="0.15">
      <c r="A35" s="190"/>
      <c r="B35" s="190"/>
      <c r="C35" s="190"/>
      <c r="D35" s="190"/>
      <c r="E35" s="190"/>
      <c r="F35" s="190"/>
    </row>
    <row r="36" spans="1:6" x14ac:dyDescent="0.15">
      <c r="A36" s="191" t="s">
        <v>44</v>
      </c>
      <c r="B36" s="190"/>
      <c r="C36" s="190"/>
      <c r="D36" s="190"/>
      <c r="E36" s="190"/>
      <c r="F36" s="190"/>
    </row>
    <row r="37" spans="1:6" x14ac:dyDescent="0.15">
      <c r="A37" s="40"/>
      <c r="B37" s="141"/>
      <c r="C37" s="141"/>
      <c r="D37" s="141"/>
      <c r="E37" s="141"/>
      <c r="F37" s="141"/>
    </row>
    <row r="38" spans="1:6" ht="39" x14ac:dyDescent="0.15">
      <c r="A38" s="192" t="s">
        <v>22</v>
      </c>
      <c r="B38" s="257" t="s">
        <v>336</v>
      </c>
      <c r="C38" s="258"/>
      <c r="D38" s="192" t="s">
        <v>166</v>
      </c>
      <c r="E38" s="192" t="s">
        <v>124</v>
      </c>
      <c r="F38" s="192" t="s">
        <v>159</v>
      </c>
    </row>
    <row r="39" spans="1:6" x14ac:dyDescent="0.15">
      <c r="A39" s="117" t="s">
        <v>265</v>
      </c>
      <c r="B39" s="320">
        <v>8</v>
      </c>
      <c r="C39" s="321"/>
      <c r="D39" s="310">
        <v>0</v>
      </c>
      <c r="E39" s="310">
        <f>B39*D39</f>
        <v>0</v>
      </c>
      <c r="F39" s="310">
        <f>E39*4</f>
        <v>0</v>
      </c>
    </row>
    <row r="40" spans="1:6" ht="14" thickBot="1" x14ac:dyDescent="0.2">
      <c r="A40" s="118" t="s">
        <v>266</v>
      </c>
      <c r="B40" s="322">
        <v>0</v>
      </c>
      <c r="C40" s="323"/>
      <c r="D40" s="135">
        <v>0</v>
      </c>
      <c r="E40" s="135">
        <f>B40*D40</f>
        <v>0</v>
      </c>
      <c r="F40" s="135">
        <f>E40*4</f>
        <v>0</v>
      </c>
    </row>
    <row r="41" spans="1:6" x14ac:dyDescent="0.15">
      <c r="A41" s="271" t="s">
        <v>2</v>
      </c>
      <c r="B41" s="272"/>
      <c r="C41" s="272"/>
      <c r="D41" s="273"/>
      <c r="E41" s="100">
        <f>SUM(E39:E40)</f>
        <v>0</v>
      </c>
      <c r="F41" s="100">
        <f>SUM(F39:F40)</f>
        <v>0</v>
      </c>
    </row>
    <row r="42" spans="1:6" x14ac:dyDescent="0.15">
      <c r="A42" s="141"/>
      <c r="B42" s="141"/>
      <c r="C42" s="141"/>
      <c r="D42" s="141"/>
      <c r="E42" s="141"/>
      <c r="F42" s="141"/>
    </row>
    <row r="43" spans="1:6" x14ac:dyDescent="0.15">
      <c r="A43" s="44" t="s">
        <v>21</v>
      </c>
      <c r="B43" s="141"/>
      <c r="C43" s="141"/>
      <c r="D43" s="141"/>
      <c r="E43" s="141"/>
      <c r="F43" s="141"/>
    </row>
    <row r="44" spans="1:6" x14ac:dyDescent="0.15">
      <c r="A44" s="128" t="s">
        <v>30</v>
      </c>
      <c r="B44" s="141"/>
      <c r="C44" s="141"/>
      <c r="D44" s="141"/>
      <c r="E44" s="141"/>
      <c r="F44" s="141"/>
    </row>
    <row r="45" spans="1:6" x14ac:dyDescent="0.15">
      <c r="A45" s="128" t="s">
        <v>32</v>
      </c>
      <c r="B45" s="141"/>
      <c r="C45" s="141"/>
      <c r="D45" s="141"/>
      <c r="E45" s="141"/>
      <c r="F45" s="141"/>
    </row>
    <row r="46" spans="1:6" x14ac:dyDescent="0.15">
      <c r="A46" s="128" t="s">
        <v>31</v>
      </c>
      <c r="B46" s="141"/>
      <c r="C46" s="141"/>
      <c r="D46" s="141"/>
      <c r="E46" s="141"/>
      <c r="F46" s="141"/>
    </row>
    <row r="47" spans="1:6" x14ac:dyDescent="0.15">
      <c r="A47" s="319"/>
      <c r="C47" s="314"/>
      <c r="D47" s="314"/>
      <c r="E47" s="314"/>
      <c r="F47" s="314"/>
    </row>
    <row r="48" spans="1:6" x14ac:dyDescent="0.15">
      <c r="A48" s="191" t="s">
        <v>45</v>
      </c>
      <c r="B48" s="190"/>
      <c r="C48" s="190"/>
      <c r="D48" s="190"/>
      <c r="E48" s="190"/>
      <c r="F48" s="190"/>
    </row>
    <row r="49" spans="1:6" x14ac:dyDescent="0.15">
      <c r="A49" s="40"/>
      <c r="B49" s="141"/>
      <c r="C49" s="141"/>
      <c r="D49" s="141"/>
      <c r="E49" s="141"/>
      <c r="F49" s="141"/>
    </row>
    <row r="50" spans="1:6" ht="39" x14ac:dyDescent="0.15">
      <c r="A50" s="192" t="s">
        <v>0</v>
      </c>
      <c r="B50" s="257" t="s">
        <v>336</v>
      </c>
      <c r="C50" s="258"/>
      <c r="D50" s="192" t="s">
        <v>167</v>
      </c>
      <c r="E50" s="192" t="s">
        <v>124</v>
      </c>
      <c r="F50" s="192" t="s">
        <v>159</v>
      </c>
    </row>
    <row r="51" spans="1:6" x14ac:dyDescent="0.15">
      <c r="A51" s="117" t="s">
        <v>249</v>
      </c>
      <c r="B51" s="320">
        <v>0</v>
      </c>
      <c r="C51" s="321"/>
      <c r="D51" s="310">
        <v>0</v>
      </c>
      <c r="E51" s="310">
        <f>B51*D51</f>
        <v>0</v>
      </c>
      <c r="F51" s="310">
        <f>E51*4</f>
        <v>0</v>
      </c>
    </row>
    <row r="52" spans="1:6" x14ac:dyDescent="0.15">
      <c r="A52" s="117" t="s">
        <v>250</v>
      </c>
      <c r="B52" s="320">
        <v>0</v>
      </c>
      <c r="C52" s="321"/>
      <c r="D52" s="310">
        <v>0</v>
      </c>
      <c r="E52" s="310">
        <f t="shared" ref="E52:E54" si="1">B52*D52</f>
        <v>0</v>
      </c>
      <c r="F52" s="310">
        <f>E52*4</f>
        <v>0</v>
      </c>
    </row>
    <row r="53" spans="1:6" x14ac:dyDescent="0.15">
      <c r="A53" s="117" t="s">
        <v>251</v>
      </c>
      <c r="B53" s="320">
        <v>0</v>
      </c>
      <c r="C53" s="321"/>
      <c r="D53" s="310">
        <v>0</v>
      </c>
      <c r="E53" s="310">
        <f t="shared" si="1"/>
        <v>0</v>
      </c>
      <c r="F53" s="310">
        <f>E53*4</f>
        <v>0</v>
      </c>
    </row>
    <row r="54" spans="1:6" ht="14" thickBot="1" x14ac:dyDescent="0.2">
      <c r="A54" s="118" t="s">
        <v>252</v>
      </c>
      <c r="B54" s="324">
        <v>0</v>
      </c>
      <c r="C54" s="325"/>
      <c r="D54" s="135">
        <v>0</v>
      </c>
      <c r="E54" s="310">
        <f t="shared" si="1"/>
        <v>0</v>
      </c>
      <c r="F54" s="135">
        <f>E54*4</f>
        <v>0</v>
      </c>
    </row>
    <row r="55" spans="1:6" x14ac:dyDescent="0.15">
      <c r="A55" s="271" t="s">
        <v>2</v>
      </c>
      <c r="B55" s="272"/>
      <c r="C55" s="272"/>
      <c r="D55" s="273"/>
      <c r="E55" s="100">
        <f>SUM(E51:E54)</f>
        <v>0</v>
      </c>
      <c r="F55" s="100">
        <f>SUM(F51:F54)</f>
        <v>0</v>
      </c>
    </row>
    <row r="56" spans="1:6" x14ac:dyDescent="0.15">
      <c r="A56" s="141"/>
      <c r="B56" s="141"/>
      <c r="C56" s="141"/>
      <c r="D56" s="141"/>
      <c r="E56" s="141"/>
      <c r="F56" s="141"/>
    </row>
    <row r="57" spans="1:6" x14ac:dyDescent="0.15">
      <c r="A57" s="44" t="s">
        <v>21</v>
      </c>
      <c r="B57" s="141"/>
      <c r="C57" s="141"/>
      <c r="D57" s="141"/>
      <c r="E57" s="141"/>
      <c r="F57" s="141"/>
    </row>
    <row r="58" spans="1:6" x14ac:dyDescent="0.15">
      <c r="A58" s="128" t="s">
        <v>30</v>
      </c>
      <c r="B58" s="141"/>
      <c r="C58" s="141"/>
      <c r="D58" s="141"/>
      <c r="E58" s="141"/>
      <c r="F58" s="141"/>
    </row>
    <row r="59" spans="1:6" x14ac:dyDescent="0.15">
      <c r="A59" s="128" t="s">
        <v>32</v>
      </c>
      <c r="B59" s="141"/>
      <c r="C59" s="141"/>
      <c r="D59" s="141"/>
      <c r="E59" s="141"/>
      <c r="F59" s="141"/>
    </row>
    <row r="60" spans="1:6" x14ac:dyDescent="0.15">
      <c r="A60" s="128" t="s">
        <v>31</v>
      </c>
      <c r="B60" s="141"/>
      <c r="C60" s="141"/>
      <c r="D60" s="141"/>
      <c r="E60" s="141"/>
      <c r="F60" s="141"/>
    </row>
    <row r="61" spans="1:6" x14ac:dyDescent="0.15">
      <c r="A61" s="128" t="s">
        <v>258</v>
      </c>
      <c r="B61" s="141"/>
      <c r="C61" s="141"/>
      <c r="D61" s="141"/>
      <c r="E61" s="141"/>
      <c r="F61" s="141"/>
    </row>
    <row r="62" spans="1:6" x14ac:dyDescent="0.15">
      <c r="A62" s="319"/>
      <c r="C62" s="314"/>
      <c r="D62" s="314"/>
      <c r="E62" s="314"/>
      <c r="F62" s="314"/>
    </row>
    <row r="63" spans="1:6" x14ac:dyDescent="0.15">
      <c r="A63" s="253" t="s">
        <v>60</v>
      </c>
      <c r="B63" s="253"/>
      <c r="C63" s="253"/>
      <c r="D63" s="253"/>
      <c r="E63" s="253"/>
      <c r="F63" s="253"/>
    </row>
    <row r="64" spans="1:6" x14ac:dyDescent="0.15">
      <c r="A64" s="141"/>
      <c r="B64" s="141"/>
      <c r="C64" s="141"/>
      <c r="D64" s="141"/>
      <c r="E64" s="141"/>
      <c r="F64" s="141"/>
    </row>
    <row r="65" spans="1:6" ht="41.25" customHeight="1" x14ac:dyDescent="0.15">
      <c r="A65" s="192" t="s">
        <v>35</v>
      </c>
      <c r="B65" s="257" t="s">
        <v>150</v>
      </c>
      <c r="C65" s="258"/>
      <c r="D65" s="192" t="s">
        <v>169</v>
      </c>
      <c r="E65" s="192" t="s">
        <v>124</v>
      </c>
      <c r="F65" s="192" t="s">
        <v>159</v>
      </c>
    </row>
    <row r="66" spans="1:6" x14ac:dyDescent="0.15">
      <c r="A66" s="117" t="s">
        <v>268</v>
      </c>
      <c r="B66" s="320">
        <v>0</v>
      </c>
      <c r="C66" s="321"/>
      <c r="D66" s="310">
        <v>0</v>
      </c>
      <c r="E66" s="310">
        <f>B66*D66</f>
        <v>0</v>
      </c>
      <c r="F66" s="310">
        <f>E66*4</f>
        <v>0</v>
      </c>
    </row>
    <row r="67" spans="1:6" x14ac:dyDescent="0.15">
      <c r="A67" s="117" t="s">
        <v>282</v>
      </c>
      <c r="B67" s="320">
        <v>0</v>
      </c>
      <c r="C67" s="321"/>
      <c r="D67" s="310">
        <v>0</v>
      </c>
      <c r="E67" s="310">
        <f t="shared" ref="E67:E68" si="2">B67*D67</f>
        <v>0</v>
      </c>
      <c r="F67" s="310">
        <f t="shared" ref="F67:F68" si="3">E67*4</f>
        <v>0</v>
      </c>
    </row>
    <row r="68" spans="1:6" ht="14" thickBot="1" x14ac:dyDescent="0.2">
      <c r="A68" s="118" t="s">
        <v>269</v>
      </c>
      <c r="B68" s="322">
        <v>6</v>
      </c>
      <c r="C68" s="323"/>
      <c r="D68" s="135">
        <v>0</v>
      </c>
      <c r="E68" s="135">
        <f t="shared" si="2"/>
        <v>0</v>
      </c>
      <c r="F68" s="135">
        <f t="shared" si="3"/>
        <v>0</v>
      </c>
    </row>
    <row r="69" spans="1:6" x14ac:dyDescent="0.15">
      <c r="A69" s="271" t="s">
        <v>2</v>
      </c>
      <c r="B69" s="272"/>
      <c r="C69" s="272"/>
      <c r="D69" s="273"/>
      <c r="E69" s="100">
        <f>SUM(E66:E68)</f>
        <v>0</v>
      </c>
      <c r="F69" s="100">
        <f>SUM(F66:F68)</f>
        <v>0</v>
      </c>
    </row>
    <row r="70" spans="1:6" x14ac:dyDescent="0.15">
      <c r="A70" s="141"/>
      <c r="B70" s="141"/>
      <c r="C70" s="141"/>
      <c r="D70" s="141"/>
      <c r="E70" s="141"/>
      <c r="F70" s="141"/>
    </row>
    <row r="71" spans="1:6" x14ac:dyDescent="0.15">
      <c r="A71" s="46" t="s">
        <v>185</v>
      </c>
      <c r="B71" s="113"/>
      <c r="C71" s="113"/>
      <c r="D71" s="113"/>
      <c r="E71" s="114"/>
      <c r="F71" s="114"/>
    </row>
    <row r="72" spans="1:6" x14ac:dyDescent="0.15">
      <c r="A72" s="277" t="s">
        <v>259</v>
      </c>
      <c r="B72" s="277"/>
      <c r="C72" s="277"/>
      <c r="D72" s="277"/>
      <c r="E72" s="277"/>
      <c r="F72" s="277"/>
    </row>
    <row r="73" spans="1:6" x14ac:dyDescent="0.15">
      <c r="A73" s="141"/>
      <c r="B73" s="141"/>
      <c r="C73" s="141"/>
      <c r="D73" s="141"/>
      <c r="E73" s="141"/>
      <c r="F73" s="141"/>
    </row>
    <row r="74" spans="1:6" x14ac:dyDescent="0.15">
      <c r="A74" s="253" t="s">
        <v>61</v>
      </c>
      <c r="B74" s="253"/>
      <c r="C74" s="253"/>
      <c r="D74" s="253"/>
      <c r="E74" s="253"/>
      <c r="F74" s="253"/>
    </row>
    <row r="76" spans="1:6" ht="41.25" customHeight="1" x14ac:dyDescent="0.15">
      <c r="A76" s="269" t="s">
        <v>33</v>
      </c>
      <c r="B76" s="270"/>
      <c r="C76" s="192" t="s">
        <v>202</v>
      </c>
      <c r="D76" s="192" t="s">
        <v>170</v>
      </c>
      <c r="E76" s="192" t="s">
        <v>124</v>
      </c>
      <c r="F76" s="192" t="s">
        <v>165</v>
      </c>
    </row>
    <row r="77" spans="1:6" x14ac:dyDescent="0.15">
      <c r="A77" s="330" t="s">
        <v>63</v>
      </c>
      <c r="B77" s="331"/>
      <c r="C77" s="166">
        <v>2.85</v>
      </c>
      <c r="D77" s="310">
        <v>0</v>
      </c>
      <c r="E77" s="310">
        <f>C77*D77</f>
        <v>0</v>
      </c>
      <c r="F77" s="310">
        <f>E77*4</f>
        <v>0</v>
      </c>
    </row>
    <row r="78" spans="1:6" x14ac:dyDescent="0.15">
      <c r="A78" s="283" t="s">
        <v>3</v>
      </c>
      <c r="B78" s="284"/>
      <c r="C78" s="284"/>
      <c r="D78" s="285"/>
      <c r="E78" s="85">
        <f>SUM(E77)</f>
        <v>0</v>
      </c>
      <c r="F78" s="85">
        <f>SUM(F77)</f>
        <v>0</v>
      </c>
    </row>
    <row r="79" spans="1:6" s="127" customFormat="1" x14ac:dyDescent="0.15">
      <c r="A79" s="124"/>
      <c r="B79" s="124"/>
      <c r="C79" s="124"/>
      <c r="D79" s="125"/>
      <c r="E79" s="125"/>
      <c r="F79" s="126"/>
    </row>
    <row r="80" spans="1:6" s="127" customFormat="1" x14ac:dyDescent="0.15">
      <c r="A80" s="46" t="s">
        <v>26</v>
      </c>
      <c r="B80" s="124"/>
      <c r="C80" s="124"/>
      <c r="D80" s="125"/>
      <c r="E80" s="125"/>
      <c r="F80" s="126"/>
    </row>
    <row r="81" spans="1:6" s="127" customFormat="1" x14ac:dyDescent="0.15">
      <c r="A81" s="120" t="s">
        <v>34</v>
      </c>
      <c r="B81" s="124"/>
      <c r="C81" s="124"/>
      <c r="D81" s="125"/>
      <c r="E81" s="125"/>
      <c r="F81" s="126"/>
    </row>
    <row r="82" spans="1:6" s="127" customFormat="1" x14ac:dyDescent="0.15">
      <c r="A82" s="120"/>
      <c r="B82" s="124"/>
      <c r="C82" s="124"/>
      <c r="D82" s="125"/>
      <c r="E82" s="125"/>
      <c r="F82" s="126"/>
    </row>
    <row r="83" spans="1:6" s="127" customFormat="1" x14ac:dyDescent="0.15">
      <c r="A83" s="253" t="s">
        <v>207</v>
      </c>
      <c r="B83" s="255"/>
      <c r="C83" s="255"/>
      <c r="D83" s="255"/>
      <c r="E83" s="255"/>
      <c r="F83" s="255"/>
    </row>
    <row r="84" spans="1:6" s="127" customFormat="1" x14ac:dyDescent="0.15">
      <c r="A84" s="120"/>
      <c r="B84" s="121"/>
      <c r="C84" s="122"/>
      <c r="D84" s="122"/>
      <c r="E84" s="122"/>
      <c r="F84" s="122"/>
    </row>
    <row r="85" spans="1:6" s="127" customFormat="1" ht="39" x14ac:dyDescent="0.15">
      <c r="A85" s="257" t="s">
        <v>204</v>
      </c>
      <c r="B85" s="258"/>
      <c r="C85" s="192" t="s">
        <v>150</v>
      </c>
      <c r="D85" s="192" t="s">
        <v>151</v>
      </c>
      <c r="E85" s="192" t="s">
        <v>124</v>
      </c>
      <c r="F85" s="192" t="s">
        <v>152</v>
      </c>
    </row>
    <row r="86" spans="1:6" s="127" customFormat="1" ht="14" thickBot="1" x14ac:dyDescent="0.2">
      <c r="A86" s="278" t="s">
        <v>270</v>
      </c>
      <c r="B86" s="278"/>
      <c r="C86" s="134">
        <v>0</v>
      </c>
      <c r="D86" s="135">
        <v>0</v>
      </c>
      <c r="E86" s="135">
        <f>C86*D86</f>
        <v>0</v>
      </c>
      <c r="F86" s="136">
        <f>E86*4</f>
        <v>0</v>
      </c>
    </row>
    <row r="87" spans="1:6" s="127" customFormat="1" x14ac:dyDescent="0.15">
      <c r="A87" s="137" t="s">
        <v>3</v>
      </c>
      <c r="B87" s="138"/>
      <c r="C87" s="139"/>
      <c r="D87" s="100"/>
      <c r="E87" s="100">
        <f>SUM(E86)</f>
        <v>0</v>
      </c>
      <c r="F87" s="100">
        <f>SUM(F86)</f>
        <v>0</v>
      </c>
    </row>
    <row r="88" spans="1:6" s="127" customFormat="1" x14ac:dyDescent="0.15">
      <c r="A88" s="120"/>
      <c r="B88" s="124"/>
      <c r="C88" s="124"/>
      <c r="D88" s="125"/>
      <c r="E88" s="125"/>
      <c r="F88" s="126"/>
    </row>
    <row r="90" spans="1:6" ht="26" x14ac:dyDescent="0.15">
      <c r="A90" s="128"/>
      <c r="B90" s="141"/>
      <c r="C90" s="141"/>
      <c r="D90" s="141"/>
      <c r="E90" s="192" t="s">
        <v>124</v>
      </c>
      <c r="F90" s="192" t="s">
        <v>155</v>
      </c>
    </row>
    <row r="91" spans="1:6" x14ac:dyDescent="0.15">
      <c r="A91" s="266" t="s">
        <v>62</v>
      </c>
      <c r="B91" s="267"/>
      <c r="C91" s="267"/>
      <c r="D91" s="268"/>
      <c r="E91" s="42">
        <f>E78+E69+E55+E41+E26+E12+E87</f>
        <v>0</v>
      </c>
      <c r="F91" s="42">
        <f>F78+F69+F55+F41+F26+F12+F87</f>
        <v>0</v>
      </c>
    </row>
  </sheetData>
  <mergeCells count="38">
    <mergeCell ref="B54:C54"/>
    <mergeCell ref="B40:C40"/>
    <mergeCell ref="B50:C50"/>
    <mergeCell ref="B51:C51"/>
    <mergeCell ref="B52:C52"/>
    <mergeCell ref="B53:C53"/>
    <mergeCell ref="A91:D91"/>
    <mergeCell ref="A69:D69"/>
    <mergeCell ref="A55:D55"/>
    <mergeCell ref="A63:F63"/>
    <mergeCell ref="B65:C65"/>
    <mergeCell ref="B66:C66"/>
    <mergeCell ref="B67:C67"/>
    <mergeCell ref="B68:C68"/>
    <mergeCell ref="A72:F72"/>
    <mergeCell ref="A74:F74"/>
    <mergeCell ref="A76:B76"/>
    <mergeCell ref="A83:F83"/>
    <mergeCell ref="A85:B85"/>
    <mergeCell ref="A86:B86"/>
    <mergeCell ref="A77:B77"/>
    <mergeCell ref="A78:D78"/>
    <mergeCell ref="A41:D41"/>
    <mergeCell ref="A1:F1"/>
    <mergeCell ref="A5:F5"/>
    <mergeCell ref="A12:D12"/>
    <mergeCell ref="A26:D26"/>
    <mergeCell ref="A34:F34"/>
    <mergeCell ref="B9:C9"/>
    <mergeCell ref="B10:C10"/>
    <mergeCell ref="B11:C11"/>
    <mergeCell ref="B21:C21"/>
    <mergeCell ref="B22:C22"/>
    <mergeCell ref="B23:C23"/>
    <mergeCell ref="B24:C24"/>
    <mergeCell ref="B25:C25"/>
    <mergeCell ref="B38:C38"/>
    <mergeCell ref="B39:C39"/>
  </mergeCells>
  <phoneticPr fontId="14" type="noConversion"/>
  <pageMargins left="0.7" right="0.7" top="0.78740157499999996" bottom="0.78740157499999996" header="0.3" footer="0.3"/>
  <pageSetup paperSize="9" scale="8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4"/>
  <sheetViews>
    <sheetView showGridLines="0" workbookViewId="0">
      <selection activeCell="A7" sqref="A7:D7"/>
    </sheetView>
  </sheetViews>
  <sheetFormatPr baseColWidth="10" defaultColWidth="8.83203125" defaultRowHeight="13" x14ac:dyDescent="0.15"/>
  <cols>
    <col min="1" max="1" width="8.1640625" style="82" customWidth="1"/>
    <col min="2" max="2" width="43.5" style="82" customWidth="1"/>
    <col min="3" max="3" width="19.83203125" style="82" customWidth="1"/>
    <col min="4" max="4" width="17.6640625" style="82" customWidth="1"/>
    <col min="5" max="5" width="23" style="82" customWidth="1"/>
    <col min="6" max="6" width="22.5" style="82" customWidth="1"/>
    <col min="7" max="16384" width="8.83203125" style="82"/>
  </cols>
  <sheetData>
    <row r="1" spans="1:6" ht="15.75" customHeight="1" x14ac:dyDescent="0.15">
      <c r="A1" s="253" t="s">
        <v>262</v>
      </c>
      <c r="B1" s="253"/>
      <c r="C1" s="253"/>
      <c r="D1" s="253"/>
      <c r="E1" s="253"/>
      <c r="F1" s="253"/>
    </row>
    <row r="3" spans="1:6" x14ac:dyDescent="0.15">
      <c r="A3" s="81" t="s">
        <v>64</v>
      </c>
      <c r="B3" s="81"/>
      <c r="C3" s="81"/>
      <c r="D3" s="81"/>
      <c r="E3" s="81"/>
      <c r="F3" s="81"/>
    </row>
    <row r="5" spans="1:6" ht="26" x14ac:dyDescent="0.15">
      <c r="A5" s="291" t="s">
        <v>174</v>
      </c>
      <c r="B5" s="291"/>
      <c r="C5" s="73" t="s">
        <v>65</v>
      </c>
      <c r="D5" s="73" t="s">
        <v>68</v>
      </c>
      <c r="E5" s="73" t="s">
        <v>175</v>
      </c>
      <c r="F5" s="73" t="s">
        <v>159</v>
      </c>
    </row>
    <row r="6" spans="1:6" ht="15.75" customHeight="1" thickBot="1" x14ac:dyDescent="0.2">
      <c r="A6" s="116" t="s">
        <v>199</v>
      </c>
      <c r="B6" s="86"/>
      <c r="C6" s="90">
        <v>1</v>
      </c>
      <c r="D6" s="87">
        <v>0</v>
      </c>
      <c r="E6" s="87">
        <f>C6*D6</f>
        <v>0</v>
      </c>
      <c r="F6" s="87">
        <f>E6*4</f>
        <v>0</v>
      </c>
    </row>
    <row r="7" spans="1:6" x14ac:dyDescent="0.15">
      <c r="A7" s="279" t="s">
        <v>2</v>
      </c>
      <c r="B7" s="280"/>
      <c r="C7" s="280"/>
      <c r="D7" s="281"/>
      <c r="E7" s="41">
        <f>SUM(E4:E6)</f>
        <v>0</v>
      </c>
      <c r="F7" s="41">
        <f>SUM(F4:F6)</f>
        <v>0</v>
      </c>
    </row>
    <row r="8" spans="1:6" x14ac:dyDescent="0.15">
      <c r="A8" s="91"/>
      <c r="B8" s="91"/>
      <c r="C8" s="91"/>
      <c r="D8" s="91"/>
      <c r="E8" s="92"/>
    </row>
    <row r="9" spans="1:6" x14ac:dyDescent="0.15">
      <c r="A9" s="44" t="s">
        <v>66</v>
      </c>
      <c r="B9" s="91"/>
      <c r="C9" s="91"/>
      <c r="D9" s="91"/>
      <c r="E9" s="92"/>
    </row>
    <row r="10" spans="1:6" x14ac:dyDescent="0.15">
      <c r="A10" s="115" t="s">
        <v>200</v>
      </c>
      <c r="B10" s="91"/>
      <c r="C10" s="91"/>
      <c r="D10" s="91"/>
      <c r="E10" s="92"/>
    </row>
    <row r="11" spans="1:6" x14ac:dyDescent="0.15">
      <c r="A11" s="102" t="s">
        <v>67</v>
      </c>
      <c r="B11" s="97"/>
      <c r="C11" s="91"/>
      <c r="D11" s="91"/>
      <c r="E11" s="92"/>
    </row>
    <row r="12" spans="1:6" x14ac:dyDescent="0.15">
      <c r="A12" s="128" t="s">
        <v>260</v>
      </c>
      <c r="B12" s="91"/>
      <c r="C12" s="91"/>
      <c r="D12" s="91"/>
      <c r="E12" s="92"/>
    </row>
    <row r="14" spans="1:6" x14ac:dyDescent="0.15">
      <c r="A14" s="81" t="s">
        <v>187</v>
      </c>
      <c r="B14" s="81"/>
      <c r="C14" s="81"/>
      <c r="D14" s="81"/>
      <c r="E14" s="81"/>
    </row>
    <row r="15" spans="1:6" x14ac:dyDescent="0.15">
      <c r="A15" s="81"/>
      <c r="B15" s="81"/>
      <c r="C15" s="81"/>
      <c r="D15" s="81"/>
      <c r="E15" s="81"/>
    </row>
    <row r="16" spans="1:6" ht="26" x14ac:dyDescent="0.15">
      <c r="A16" s="291" t="s">
        <v>174</v>
      </c>
      <c r="B16" s="291"/>
      <c r="C16" s="73" t="s">
        <v>65</v>
      </c>
      <c r="D16" s="73" t="s">
        <v>68</v>
      </c>
      <c r="E16" s="73" t="s">
        <v>175</v>
      </c>
      <c r="F16" s="73" t="s">
        <v>159</v>
      </c>
    </row>
    <row r="17" spans="1:6" ht="14" thickBot="1" x14ac:dyDescent="0.2">
      <c r="A17" s="142" t="s">
        <v>275</v>
      </c>
      <c r="B17" s="86"/>
      <c r="C17" s="90">
        <v>0</v>
      </c>
      <c r="D17" s="87">
        <v>0</v>
      </c>
      <c r="E17" s="87">
        <f>C17*D17</f>
        <v>0</v>
      </c>
      <c r="F17" s="87">
        <f>E17*4</f>
        <v>0</v>
      </c>
    </row>
    <row r="18" spans="1:6" x14ac:dyDescent="0.15">
      <c r="A18" s="279" t="s">
        <v>2</v>
      </c>
      <c r="B18" s="280"/>
      <c r="C18" s="280"/>
      <c r="D18" s="281"/>
      <c r="E18" s="41">
        <f>SUM(E15:E17)</f>
        <v>0</v>
      </c>
      <c r="F18" s="41">
        <f>SUM(F15:F17)</f>
        <v>0</v>
      </c>
    </row>
    <row r="19" spans="1:6" x14ac:dyDescent="0.15">
      <c r="A19" s="91"/>
      <c r="B19" s="91"/>
      <c r="C19" s="91"/>
      <c r="D19" s="91"/>
      <c r="E19" s="92"/>
    </row>
    <row r="20" spans="1:6" x14ac:dyDescent="0.15">
      <c r="A20" s="44" t="s">
        <v>66</v>
      </c>
      <c r="B20" s="91"/>
      <c r="C20" s="91"/>
      <c r="D20" s="91"/>
      <c r="E20" s="92"/>
    </row>
    <row r="21" spans="1:6" x14ac:dyDescent="0.15">
      <c r="A21" s="128" t="s">
        <v>261</v>
      </c>
      <c r="B21" s="91"/>
      <c r="C21" s="91"/>
      <c r="D21" s="91"/>
      <c r="E21" s="92"/>
    </row>
    <row r="22" spans="1:6" x14ac:dyDescent="0.15">
      <c r="A22" s="88" t="s">
        <v>69</v>
      </c>
      <c r="B22" s="91"/>
      <c r="C22" s="91"/>
      <c r="D22" s="91"/>
      <c r="E22" s="92"/>
    </row>
    <row r="23" spans="1:6" x14ac:dyDescent="0.15">
      <c r="A23" s="128" t="s">
        <v>260</v>
      </c>
      <c r="B23" s="91"/>
      <c r="C23" s="91"/>
      <c r="D23" s="91"/>
      <c r="E23" s="92"/>
    </row>
    <row r="24" spans="1:6" s="123" customFormat="1" x14ac:dyDescent="0.15">
      <c r="A24" s="128"/>
      <c r="B24" s="129"/>
      <c r="C24" s="129"/>
      <c r="D24" s="129"/>
      <c r="E24" s="130"/>
    </row>
    <row r="25" spans="1:6" s="123" customFormat="1" x14ac:dyDescent="0.15">
      <c r="A25" s="81" t="s">
        <v>209</v>
      </c>
      <c r="B25" s="81"/>
      <c r="C25" s="81"/>
      <c r="D25" s="81"/>
      <c r="E25" s="81"/>
      <c r="F25" s="81"/>
    </row>
    <row r="26" spans="1:6" s="123" customFormat="1" x14ac:dyDescent="0.15"/>
    <row r="27" spans="1:6" s="123" customFormat="1" ht="26" x14ac:dyDescent="0.15">
      <c r="A27" s="257" t="s">
        <v>174</v>
      </c>
      <c r="B27" s="258"/>
      <c r="C27" s="119" t="s">
        <v>65</v>
      </c>
      <c r="D27" s="119" t="s">
        <v>68</v>
      </c>
      <c r="E27" s="119" t="s">
        <v>175</v>
      </c>
      <c r="F27" s="119" t="s">
        <v>159</v>
      </c>
    </row>
    <row r="28" spans="1:6" s="123" customFormat="1" ht="14" thickBot="1" x14ac:dyDescent="0.2">
      <c r="A28" s="142" t="s">
        <v>210</v>
      </c>
      <c r="B28" s="142"/>
      <c r="C28" s="143">
        <v>0</v>
      </c>
      <c r="D28" s="144">
        <v>0</v>
      </c>
      <c r="E28" s="144">
        <f>C28*D28</f>
        <v>0</v>
      </c>
      <c r="F28" s="144">
        <f>E28*4</f>
        <v>0</v>
      </c>
    </row>
    <row r="29" spans="1:6" s="123" customFormat="1" x14ac:dyDescent="0.15">
      <c r="A29" s="271" t="s">
        <v>2</v>
      </c>
      <c r="B29" s="272"/>
      <c r="C29" s="272"/>
      <c r="D29" s="273"/>
      <c r="E29" s="41">
        <f>SUM(E26:E28)</f>
        <v>0</v>
      </c>
      <c r="F29" s="41">
        <f>SUM(F26:F28)</f>
        <v>0</v>
      </c>
    </row>
    <row r="30" spans="1:6" s="123" customFormat="1" x14ac:dyDescent="0.15">
      <c r="A30" s="129"/>
      <c r="B30" s="129"/>
      <c r="C30" s="129"/>
      <c r="D30" s="129"/>
      <c r="E30" s="130"/>
    </row>
    <row r="31" spans="1:6" s="123" customFormat="1" x14ac:dyDescent="0.15">
      <c r="A31" s="44" t="s">
        <v>66</v>
      </c>
      <c r="B31" s="129"/>
      <c r="C31" s="129"/>
      <c r="D31" s="129"/>
      <c r="E31" s="130"/>
    </row>
    <row r="32" spans="1:6" s="123" customFormat="1" x14ac:dyDescent="0.15">
      <c r="A32" s="128" t="s">
        <v>211</v>
      </c>
      <c r="B32" s="129"/>
      <c r="C32" s="129"/>
      <c r="D32" s="129"/>
      <c r="E32" s="130"/>
    </row>
    <row r="33" spans="1:6" s="123" customFormat="1" x14ac:dyDescent="0.15">
      <c r="A33" s="128" t="s">
        <v>260</v>
      </c>
      <c r="B33" s="129"/>
      <c r="C33" s="129"/>
      <c r="D33" s="129"/>
      <c r="E33" s="130"/>
    </row>
    <row r="34" spans="1:6" s="123" customFormat="1" x14ac:dyDescent="0.15"/>
    <row r="35" spans="1:6" s="123" customFormat="1" x14ac:dyDescent="0.15">
      <c r="A35" s="81" t="s">
        <v>212</v>
      </c>
      <c r="B35" s="129"/>
      <c r="C35" s="129"/>
      <c r="D35" s="129"/>
      <c r="E35" s="130"/>
    </row>
    <row r="36" spans="1:6" x14ac:dyDescent="0.15">
      <c r="A36" s="88"/>
      <c r="B36" s="91"/>
      <c r="C36" s="91"/>
      <c r="D36" s="91"/>
      <c r="E36" s="92"/>
    </row>
    <row r="37" spans="1:6" ht="26" x14ac:dyDescent="0.15">
      <c r="A37" s="291" t="s">
        <v>33</v>
      </c>
      <c r="B37" s="291"/>
      <c r="C37" s="73" t="s">
        <v>176</v>
      </c>
      <c r="D37" s="73" t="s">
        <v>70</v>
      </c>
      <c r="E37" s="73" t="s">
        <v>175</v>
      </c>
      <c r="F37" s="73" t="s">
        <v>159</v>
      </c>
    </row>
    <row r="38" spans="1:6" s="96" customFormat="1" x14ac:dyDescent="0.15">
      <c r="A38" s="101">
        <v>80111</v>
      </c>
      <c r="B38" s="101" t="s">
        <v>133</v>
      </c>
      <c r="C38" s="93">
        <v>0</v>
      </c>
      <c r="D38" s="84">
        <v>0</v>
      </c>
      <c r="E38" s="84">
        <f t="shared" ref="E38:E55" si="0">C38*D38</f>
        <v>0</v>
      </c>
      <c r="F38" s="84">
        <f t="shared" ref="F38:F63" si="1">E38*4</f>
        <v>0</v>
      </c>
    </row>
    <row r="39" spans="1:6" s="96" customFormat="1" x14ac:dyDescent="0.15">
      <c r="A39" s="101">
        <v>130113</v>
      </c>
      <c r="B39" s="101" t="s">
        <v>134</v>
      </c>
      <c r="C39" s="93">
        <v>0</v>
      </c>
      <c r="D39" s="84">
        <v>0</v>
      </c>
      <c r="E39" s="84">
        <f t="shared" si="0"/>
        <v>0</v>
      </c>
      <c r="F39" s="84">
        <f t="shared" si="1"/>
        <v>0</v>
      </c>
    </row>
    <row r="40" spans="1:6" s="96" customFormat="1" x14ac:dyDescent="0.15">
      <c r="A40" s="101">
        <v>130208</v>
      </c>
      <c r="B40" s="101" t="s">
        <v>132</v>
      </c>
      <c r="C40" s="106">
        <v>1.4999999999999999E-2</v>
      </c>
      <c r="D40" s="84">
        <v>0</v>
      </c>
      <c r="E40" s="84">
        <f t="shared" si="0"/>
        <v>0</v>
      </c>
      <c r="F40" s="84">
        <f t="shared" si="1"/>
        <v>0</v>
      </c>
    </row>
    <row r="41" spans="1:6" s="96" customFormat="1" x14ac:dyDescent="0.15">
      <c r="A41" s="101">
        <v>130502</v>
      </c>
      <c r="B41" s="101" t="s">
        <v>135</v>
      </c>
      <c r="C41" s="93">
        <v>0</v>
      </c>
      <c r="D41" s="84">
        <v>0</v>
      </c>
      <c r="E41" s="84">
        <f t="shared" si="0"/>
        <v>0</v>
      </c>
      <c r="F41" s="84">
        <f t="shared" si="1"/>
        <v>0</v>
      </c>
    </row>
    <row r="42" spans="1:6" s="96" customFormat="1" x14ac:dyDescent="0.15">
      <c r="A42" s="101">
        <v>130802</v>
      </c>
      <c r="B42" s="101" t="s">
        <v>136</v>
      </c>
      <c r="C42" s="93">
        <v>0</v>
      </c>
      <c r="D42" s="84">
        <v>0</v>
      </c>
      <c r="E42" s="84">
        <f t="shared" si="0"/>
        <v>0</v>
      </c>
      <c r="F42" s="84">
        <f t="shared" si="1"/>
        <v>0</v>
      </c>
    </row>
    <row r="43" spans="1:6" s="96" customFormat="1" ht="26" x14ac:dyDescent="0.15">
      <c r="A43" s="164">
        <v>150110</v>
      </c>
      <c r="B43" s="165" t="s">
        <v>285</v>
      </c>
      <c r="C43" s="83">
        <v>3.6999999999999998E-2</v>
      </c>
      <c r="D43" s="84">
        <v>0</v>
      </c>
      <c r="E43" s="84">
        <f t="shared" si="0"/>
        <v>0</v>
      </c>
      <c r="F43" s="84">
        <f t="shared" si="1"/>
        <v>0</v>
      </c>
    </row>
    <row r="44" spans="1:6" s="96" customFormat="1" ht="26" x14ac:dyDescent="0.15">
      <c r="A44" s="164">
        <v>150111</v>
      </c>
      <c r="B44" s="165" t="s">
        <v>280</v>
      </c>
      <c r="C44" s="166">
        <v>0</v>
      </c>
      <c r="D44" s="84">
        <v>0</v>
      </c>
      <c r="E44" s="84">
        <f t="shared" si="0"/>
        <v>0</v>
      </c>
      <c r="F44" s="84">
        <f t="shared" si="1"/>
        <v>0</v>
      </c>
    </row>
    <row r="45" spans="1:6" s="96" customFormat="1" x14ac:dyDescent="0.15">
      <c r="A45" s="101">
        <v>150202</v>
      </c>
      <c r="B45" s="101" t="s">
        <v>137</v>
      </c>
      <c r="C45" s="93">
        <v>0</v>
      </c>
      <c r="D45" s="84">
        <v>0</v>
      </c>
      <c r="E45" s="84">
        <f t="shared" si="0"/>
        <v>0</v>
      </c>
      <c r="F45" s="84">
        <f t="shared" si="1"/>
        <v>0</v>
      </c>
    </row>
    <row r="46" spans="1:6" s="96" customFormat="1" x14ac:dyDescent="0.15">
      <c r="A46" s="101">
        <v>160107</v>
      </c>
      <c r="B46" s="101" t="s">
        <v>138</v>
      </c>
      <c r="C46" s="93">
        <v>1E-3</v>
      </c>
      <c r="D46" s="84">
        <v>0</v>
      </c>
      <c r="E46" s="84">
        <f t="shared" si="0"/>
        <v>0</v>
      </c>
      <c r="F46" s="84">
        <f t="shared" si="1"/>
        <v>0</v>
      </c>
    </row>
    <row r="47" spans="1:6" s="96" customFormat="1" x14ac:dyDescent="0.15">
      <c r="A47" s="101">
        <v>160113</v>
      </c>
      <c r="B47" s="101" t="s">
        <v>139</v>
      </c>
      <c r="C47" s="93">
        <v>0</v>
      </c>
      <c r="D47" s="84">
        <v>0</v>
      </c>
      <c r="E47" s="84">
        <f t="shared" si="0"/>
        <v>0</v>
      </c>
      <c r="F47" s="84">
        <f t="shared" si="1"/>
        <v>0</v>
      </c>
    </row>
    <row r="48" spans="1:6" s="96" customFormat="1" x14ac:dyDescent="0.15">
      <c r="A48" s="101">
        <v>160114</v>
      </c>
      <c r="B48" s="101" t="s">
        <v>140</v>
      </c>
      <c r="C48" s="93">
        <v>0</v>
      </c>
      <c r="D48" s="84">
        <v>0</v>
      </c>
      <c r="E48" s="84">
        <f t="shared" si="0"/>
        <v>0</v>
      </c>
      <c r="F48" s="84">
        <f t="shared" si="1"/>
        <v>0</v>
      </c>
    </row>
    <row r="49" spans="1:6" s="96" customFormat="1" ht="26" x14ac:dyDescent="0.15">
      <c r="A49" s="164">
        <v>160507</v>
      </c>
      <c r="B49" s="168" t="s">
        <v>286</v>
      </c>
      <c r="C49" s="93">
        <v>0</v>
      </c>
      <c r="D49" s="84">
        <v>0</v>
      </c>
      <c r="E49" s="84">
        <f t="shared" si="0"/>
        <v>0</v>
      </c>
      <c r="F49" s="84">
        <f t="shared" si="1"/>
        <v>0</v>
      </c>
    </row>
    <row r="50" spans="1:6" s="96" customFormat="1" x14ac:dyDescent="0.15">
      <c r="A50" s="101">
        <v>160601</v>
      </c>
      <c r="B50" s="101" t="s">
        <v>141</v>
      </c>
      <c r="C50" s="93">
        <v>0</v>
      </c>
      <c r="D50" s="84">
        <v>0</v>
      </c>
      <c r="E50" s="84">
        <f t="shared" si="0"/>
        <v>0</v>
      </c>
      <c r="F50" s="84">
        <f t="shared" si="1"/>
        <v>0</v>
      </c>
    </row>
    <row r="51" spans="1:6" s="96" customFormat="1" x14ac:dyDescent="0.15">
      <c r="A51" s="101">
        <v>160602</v>
      </c>
      <c r="B51" s="101" t="s">
        <v>142</v>
      </c>
      <c r="C51" s="93">
        <v>0</v>
      </c>
      <c r="D51" s="84">
        <v>0</v>
      </c>
      <c r="E51" s="84">
        <f t="shared" si="0"/>
        <v>0</v>
      </c>
      <c r="F51" s="84">
        <f t="shared" si="1"/>
        <v>0</v>
      </c>
    </row>
    <row r="52" spans="1:6" s="96" customFormat="1" x14ac:dyDescent="0.15">
      <c r="A52" s="101">
        <v>160903</v>
      </c>
      <c r="B52" s="101" t="s">
        <v>281</v>
      </c>
      <c r="C52" s="167">
        <v>0</v>
      </c>
      <c r="D52" s="84">
        <v>0</v>
      </c>
      <c r="E52" s="84">
        <f t="shared" si="0"/>
        <v>0</v>
      </c>
      <c r="F52" s="84">
        <f t="shared" si="1"/>
        <v>0</v>
      </c>
    </row>
    <row r="53" spans="1:6" s="96" customFormat="1" x14ac:dyDescent="0.15">
      <c r="A53" s="101">
        <v>170605</v>
      </c>
      <c r="B53" s="101" t="s">
        <v>288</v>
      </c>
      <c r="C53" s="167">
        <v>0</v>
      </c>
      <c r="D53" s="84">
        <v>0</v>
      </c>
      <c r="E53" s="84">
        <f t="shared" si="0"/>
        <v>0</v>
      </c>
      <c r="F53" s="84">
        <f t="shared" si="1"/>
        <v>0</v>
      </c>
    </row>
    <row r="54" spans="1:6" s="96" customFormat="1" x14ac:dyDescent="0.15">
      <c r="A54" s="101">
        <v>200113</v>
      </c>
      <c r="B54" s="101" t="s">
        <v>143</v>
      </c>
      <c r="C54" s="93">
        <v>0</v>
      </c>
      <c r="D54" s="84">
        <v>0</v>
      </c>
      <c r="E54" s="84">
        <f t="shared" si="0"/>
        <v>0</v>
      </c>
      <c r="F54" s="84">
        <f t="shared" si="1"/>
        <v>0</v>
      </c>
    </row>
    <row r="55" spans="1:6" s="96" customFormat="1" x14ac:dyDescent="0.15">
      <c r="A55" s="101">
        <v>200114</v>
      </c>
      <c r="B55" s="101" t="s">
        <v>144</v>
      </c>
      <c r="C55" s="93">
        <v>0</v>
      </c>
      <c r="D55" s="84">
        <v>0</v>
      </c>
      <c r="E55" s="84">
        <f t="shared" si="0"/>
        <v>0</v>
      </c>
      <c r="F55" s="84">
        <f t="shared" si="1"/>
        <v>0</v>
      </c>
    </row>
    <row r="56" spans="1:6" s="96" customFormat="1" x14ac:dyDescent="0.15">
      <c r="A56" s="101">
        <v>200115</v>
      </c>
      <c r="B56" s="101" t="s">
        <v>145</v>
      </c>
      <c r="C56" s="93">
        <v>0</v>
      </c>
      <c r="D56" s="84">
        <v>0</v>
      </c>
      <c r="E56" s="84">
        <f t="shared" ref="E56:E63" si="2">C56*D56</f>
        <v>0</v>
      </c>
      <c r="F56" s="84">
        <f t="shared" si="1"/>
        <v>0</v>
      </c>
    </row>
    <row r="57" spans="1:6" s="96" customFormat="1" x14ac:dyDescent="0.15">
      <c r="A57" s="101">
        <v>200121</v>
      </c>
      <c r="B57" s="101" t="s">
        <v>146</v>
      </c>
      <c r="C57" s="93">
        <v>0</v>
      </c>
      <c r="D57" s="84">
        <v>0</v>
      </c>
      <c r="E57" s="84">
        <f t="shared" si="2"/>
        <v>0</v>
      </c>
      <c r="F57" s="84">
        <f t="shared" si="1"/>
        <v>0</v>
      </c>
    </row>
    <row r="58" spans="1:6" s="96" customFormat="1" x14ac:dyDescent="0.15">
      <c r="A58" s="101">
        <v>200123</v>
      </c>
      <c r="B58" s="101" t="s">
        <v>147</v>
      </c>
      <c r="C58" s="93">
        <v>0</v>
      </c>
      <c r="D58" s="84">
        <v>0</v>
      </c>
      <c r="E58" s="84">
        <f t="shared" si="2"/>
        <v>0</v>
      </c>
      <c r="F58" s="84">
        <f t="shared" si="1"/>
        <v>0</v>
      </c>
    </row>
    <row r="59" spans="1:6" s="96" customFormat="1" x14ac:dyDescent="0.15">
      <c r="A59" s="101">
        <v>200126</v>
      </c>
      <c r="B59" s="101" t="s">
        <v>148</v>
      </c>
      <c r="C59" s="93">
        <v>0</v>
      </c>
      <c r="D59" s="84">
        <v>0</v>
      </c>
      <c r="E59" s="84">
        <f t="shared" si="2"/>
        <v>0</v>
      </c>
      <c r="F59" s="84">
        <f t="shared" si="1"/>
        <v>0</v>
      </c>
    </row>
    <row r="60" spans="1:6" s="96" customFormat="1" ht="26" x14ac:dyDescent="0.15">
      <c r="A60" s="164">
        <v>200127</v>
      </c>
      <c r="B60" s="168" t="s">
        <v>287</v>
      </c>
      <c r="C60" s="83">
        <v>0.13200000000000001</v>
      </c>
      <c r="D60" s="84">
        <v>0</v>
      </c>
      <c r="E60" s="84">
        <f t="shared" si="2"/>
        <v>0</v>
      </c>
      <c r="F60" s="84">
        <f t="shared" si="1"/>
        <v>0</v>
      </c>
    </row>
    <row r="61" spans="1:6" s="96" customFormat="1" x14ac:dyDescent="0.15">
      <c r="A61" s="101">
        <v>200131</v>
      </c>
      <c r="B61" s="101" t="s">
        <v>4</v>
      </c>
      <c r="C61" s="93">
        <v>0</v>
      </c>
      <c r="D61" s="84">
        <v>0</v>
      </c>
      <c r="E61" s="84">
        <f t="shared" si="2"/>
        <v>0</v>
      </c>
      <c r="F61" s="84">
        <f t="shared" si="1"/>
        <v>0</v>
      </c>
    </row>
    <row r="62" spans="1:6" s="96" customFormat="1" x14ac:dyDescent="0.15">
      <c r="A62" s="101">
        <v>200133</v>
      </c>
      <c r="B62" s="101" t="s">
        <v>149</v>
      </c>
      <c r="C62" s="93">
        <v>0</v>
      </c>
      <c r="D62" s="84">
        <v>0</v>
      </c>
      <c r="E62" s="84">
        <f t="shared" si="2"/>
        <v>0</v>
      </c>
      <c r="F62" s="84">
        <f t="shared" si="1"/>
        <v>0</v>
      </c>
    </row>
    <row r="63" spans="1:6" s="96" customFormat="1" ht="27" thickBot="1" x14ac:dyDescent="0.2">
      <c r="A63" s="179">
        <v>200135</v>
      </c>
      <c r="B63" s="178" t="s">
        <v>314</v>
      </c>
      <c r="C63" s="98">
        <v>4.4999999999999998E-2</v>
      </c>
      <c r="D63" s="99">
        <v>0</v>
      </c>
      <c r="E63" s="99">
        <f t="shared" si="2"/>
        <v>0</v>
      </c>
      <c r="F63" s="99">
        <f t="shared" si="1"/>
        <v>0</v>
      </c>
    </row>
    <row r="64" spans="1:6" ht="13" customHeight="1" x14ac:dyDescent="0.15">
      <c r="A64" s="282" t="s">
        <v>72</v>
      </c>
      <c r="B64" s="282"/>
      <c r="C64" s="163">
        <f>SUM(C38:C63)</f>
        <v>0.22999999999999998</v>
      </c>
      <c r="D64" s="163" t="s">
        <v>228</v>
      </c>
      <c r="E64" s="100">
        <f>SUM(E38:E63)</f>
        <v>0</v>
      </c>
      <c r="F64" s="100">
        <f>SUM(F38:F63)</f>
        <v>0</v>
      </c>
    </row>
    <row r="65" spans="1:6" ht="14" thickBot="1" x14ac:dyDescent="0.2"/>
    <row r="66" spans="1:6" ht="14" customHeight="1" thickBot="1" x14ac:dyDescent="0.2">
      <c r="A66" s="288" t="s">
        <v>71</v>
      </c>
      <c r="B66" s="289"/>
      <c r="C66" s="289"/>
      <c r="D66" s="290"/>
      <c r="E66" s="94">
        <f>E64+E18+E7+E29</f>
        <v>0</v>
      </c>
      <c r="F66" s="95">
        <f>E66*4</f>
        <v>0</v>
      </c>
    </row>
    <row r="68" spans="1:6" x14ac:dyDescent="0.15">
      <c r="A68" s="44" t="s">
        <v>184</v>
      </c>
      <c r="B68" s="91"/>
    </row>
    <row r="69" spans="1:6" ht="36" customHeight="1" x14ac:dyDescent="0.15">
      <c r="A69" s="287" t="s">
        <v>263</v>
      </c>
      <c r="B69" s="287"/>
      <c r="C69" s="287"/>
      <c r="D69" s="287"/>
      <c r="E69" s="287"/>
      <c r="F69" s="287"/>
    </row>
    <row r="72" spans="1:6" ht="36" customHeight="1" x14ac:dyDescent="0.15">
      <c r="A72" s="286"/>
      <c r="B72" s="286"/>
      <c r="C72" s="286"/>
      <c r="D72" s="286"/>
      <c r="E72" s="286"/>
      <c r="F72" s="286"/>
    </row>
    <row r="74" spans="1:6" x14ac:dyDescent="0.15">
      <c r="A74" s="111"/>
    </row>
  </sheetData>
  <mergeCells count="12">
    <mergeCell ref="A1:F1"/>
    <mergeCell ref="A5:B5"/>
    <mergeCell ref="A16:B16"/>
    <mergeCell ref="A37:B37"/>
    <mergeCell ref="A27:B27"/>
    <mergeCell ref="A29:D29"/>
    <mergeCell ref="A72:F72"/>
    <mergeCell ref="A69:F69"/>
    <mergeCell ref="A66:D66"/>
    <mergeCell ref="A64:B64"/>
    <mergeCell ref="A7:D7"/>
    <mergeCell ref="A18:D18"/>
  </mergeCells>
  <phoneticPr fontId="14" type="noConversion"/>
  <pageMargins left="0.7" right="0.7" top="0.78740157499999996" bottom="0.78740157499999996" header="0.3" footer="0.3"/>
  <pageSetup paperSize="9" scale="91" orientation="landscape"/>
  <colBreaks count="1" manualBreakCount="1">
    <brk id="6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46"/>
  <sheetViews>
    <sheetView showGridLines="0" workbookViewId="0">
      <selection activeCell="C7" sqref="C7"/>
    </sheetView>
  </sheetViews>
  <sheetFormatPr baseColWidth="10" defaultColWidth="8.83203125" defaultRowHeight="13" x14ac:dyDescent="0.15"/>
  <cols>
    <col min="1" max="1" width="37.5" style="82" customWidth="1"/>
    <col min="2" max="5" width="18.5" style="82" customWidth="1"/>
    <col min="6" max="6" width="32.6640625" style="82" customWidth="1"/>
    <col min="7" max="16384" width="8.83203125" style="82"/>
  </cols>
  <sheetData>
    <row r="1" spans="1:7" x14ac:dyDescent="0.15">
      <c r="A1" s="253" t="s">
        <v>181</v>
      </c>
      <c r="B1" s="253"/>
      <c r="C1" s="253"/>
      <c r="D1" s="253"/>
      <c r="E1" s="253"/>
      <c r="F1" s="253"/>
    </row>
    <row r="3" spans="1:7" x14ac:dyDescent="0.15">
      <c r="A3" s="81" t="s">
        <v>201</v>
      </c>
    </row>
    <row r="5" spans="1:7" ht="39" x14ac:dyDescent="0.15">
      <c r="A5" s="73" t="s">
        <v>0</v>
      </c>
      <c r="B5" s="73" t="s">
        <v>5</v>
      </c>
      <c r="C5" s="73" t="s">
        <v>150</v>
      </c>
      <c r="D5" s="73" t="s">
        <v>177</v>
      </c>
      <c r="E5" s="73" t="s">
        <v>124</v>
      </c>
      <c r="F5" s="73" t="s">
        <v>152</v>
      </c>
    </row>
    <row r="6" spans="1:7" x14ac:dyDescent="0.15">
      <c r="A6" s="117" t="s">
        <v>276</v>
      </c>
      <c r="B6" s="89">
        <v>0</v>
      </c>
      <c r="C6" s="83">
        <v>0</v>
      </c>
      <c r="D6" s="84">
        <v>0</v>
      </c>
      <c r="E6" s="84">
        <f>B6*C6*D6</f>
        <v>0</v>
      </c>
      <c r="F6" s="84">
        <f>E6*4</f>
        <v>0</v>
      </c>
      <c r="G6" s="48"/>
    </row>
    <row r="7" spans="1:7" x14ac:dyDescent="0.15">
      <c r="A7" s="117" t="s">
        <v>283</v>
      </c>
      <c r="B7" s="161">
        <v>0</v>
      </c>
      <c r="C7" s="98">
        <v>0</v>
      </c>
      <c r="D7" s="84">
        <v>0</v>
      </c>
      <c r="E7" s="84">
        <f t="shared" ref="E7:E8" si="0">B7*C7*D7</f>
        <v>0</v>
      </c>
      <c r="F7" s="84">
        <f t="shared" ref="F7:F8" si="1">E7*4</f>
        <v>0</v>
      </c>
      <c r="G7" s="48"/>
    </row>
    <row r="8" spans="1:7" x14ac:dyDescent="0.15">
      <c r="A8" s="117" t="s">
        <v>284</v>
      </c>
      <c r="B8" s="161">
        <v>0</v>
      </c>
      <c r="C8" s="98">
        <v>0</v>
      </c>
      <c r="D8" s="84">
        <v>0</v>
      </c>
      <c r="E8" s="84">
        <f t="shared" si="0"/>
        <v>0</v>
      </c>
      <c r="F8" s="84">
        <f t="shared" si="1"/>
        <v>0</v>
      </c>
      <c r="G8" s="48"/>
    </row>
    <row r="9" spans="1:7" ht="14" thickBot="1" x14ac:dyDescent="0.2">
      <c r="A9" s="118" t="s">
        <v>277</v>
      </c>
      <c r="B9" s="161">
        <v>0</v>
      </c>
      <c r="C9" s="98">
        <v>0</v>
      </c>
      <c r="D9" s="99">
        <v>0</v>
      </c>
      <c r="E9" s="99">
        <f>B9*C9*D9</f>
        <v>0</v>
      </c>
      <c r="F9" s="99">
        <f>E9*4</f>
        <v>0</v>
      </c>
      <c r="G9" s="48"/>
    </row>
    <row r="10" spans="1:7" x14ac:dyDescent="0.15">
      <c r="A10" s="271" t="s">
        <v>2</v>
      </c>
      <c r="B10" s="272"/>
      <c r="C10" s="272"/>
      <c r="D10" s="273"/>
      <c r="E10" s="162">
        <f>SUM(E6:E9)</f>
        <v>0</v>
      </c>
      <c r="F10" s="162">
        <f>SUM(F6:F9)</f>
        <v>0</v>
      </c>
    </row>
    <row r="12" spans="1:7" x14ac:dyDescent="0.15">
      <c r="A12" s="44" t="s">
        <v>8</v>
      </c>
    </row>
    <row r="13" spans="1:7" x14ac:dyDescent="0.15">
      <c r="A13" s="88" t="s">
        <v>36</v>
      </c>
    </row>
    <row r="14" spans="1:7" x14ac:dyDescent="0.15">
      <c r="A14" s="102" t="s">
        <v>264</v>
      </c>
    </row>
    <row r="15" spans="1:7" x14ac:dyDescent="0.15">
      <c r="A15" s="88" t="s">
        <v>73</v>
      </c>
    </row>
    <row r="16" spans="1:7" x14ac:dyDescent="0.15">
      <c r="A16" s="88" t="s">
        <v>9</v>
      </c>
    </row>
    <row r="17" spans="1:6" x14ac:dyDescent="0.15">
      <c r="A17" s="128" t="s">
        <v>257</v>
      </c>
    </row>
    <row r="18" spans="1:6" ht="15.75" customHeight="1" x14ac:dyDescent="0.15"/>
    <row r="19" spans="1:6" x14ac:dyDescent="0.15">
      <c r="A19" s="81" t="s">
        <v>75</v>
      </c>
    </row>
    <row r="21" spans="1:6" ht="39" x14ac:dyDescent="0.15">
      <c r="A21" s="73" t="s">
        <v>0</v>
      </c>
      <c r="B21" s="73" t="s">
        <v>5</v>
      </c>
      <c r="C21" s="73" t="s">
        <v>150</v>
      </c>
      <c r="D21" s="73" t="s">
        <v>177</v>
      </c>
      <c r="E21" s="73" t="s">
        <v>124</v>
      </c>
      <c r="F21" s="73" t="s">
        <v>152</v>
      </c>
    </row>
    <row r="22" spans="1:6" x14ac:dyDescent="0.15">
      <c r="A22" s="117" t="s">
        <v>276</v>
      </c>
      <c r="B22" s="89">
        <v>0</v>
      </c>
      <c r="C22" s="83">
        <v>0</v>
      </c>
      <c r="D22" s="84">
        <v>0</v>
      </c>
      <c r="E22" s="84">
        <f>B22*C22*D22</f>
        <v>0</v>
      </c>
      <c r="F22" s="84">
        <f>E22*4</f>
        <v>0</v>
      </c>
    </row>
    <row r="23" spans="1:6" x14ac:dyDescent="0.15">
      <c r="A23" s="117" t="s">
        <v>283</v>
      </c>
      <c r="B23" s="161">
        <v>0</v>
      </c>
      <c r="C23" s="98">
        <v>0</v>
      </c>
      <c r="D23" s="99">
        <v>0</v>
      </c>
      <c r="E23" s="84">
        <f t="shared" ref="E23:E24" si="2">B23*C23*D23</f>
        <v>0</v>
      </c>
      <c r="F23" s="84">
        <f t="shared" ref="F23:F24" si="3">E23*4</f>
        <v>0</v>
      </c>
    </row>
    <row r="24" spans="1:6" x14ac:dyDescent="0.15">
      <c r="A24" s="117" t="s">
        <v>284</v>
      </c>
      <c r="B24" s="161">
        <v>0</v>
      </c>
      <c r="C24" s="98">
        <v>0</v>
      </c>
      <c r="D24" s="99">
        <v>0</v>
      </c>
      <c r="E24" s="84">
        <f t="shared" si="2"/>
        <v>0</v>
      </c>
      <c r="F24" s="84">
        <f t="shared" si="3"/>
        <v>0</v>
      </c>
    </row>
    <row r="25" spans="1:6" ht="14" thickBot="1" x14ac:dyDescent="0.2">
      <c r="A25" s="118" t="s">
        <v>277</v>
      </c>
      <c r="B25" s="161">
        <v>0</v>
      </c>
      <c r="C25" s="98">
        <v>0</v>
      </c>
      <c r="D25" s="99">
        <v>0</v>
      </c>
      <c r="E25" s="99">
        <f>B25*C25*D25</f>
        <v>0</v>
      </c>
      <c r="F25" s="99">
        <f>E25*4</f>
        <v>0</v>
      </c>
    </row>
    <row r="26" spans="1:6" x14ac:dyDescent="0.15">
      <c r="A26" s="271" t="s">
        <v>2</v>
      </c>
      <c r="B26" s="272"/>
      <c r="C26" s="272"/>
      <c r="D26" s="273"/>
      <c r="E26" s="162">
        <f>SUM(E22:E25)</f>
        <v>0</v>
      </c>
      <c r="F26" s="162">
        <f>SUM(F22:F25)</f>
        <v>0</v>
      </c>
    </row>
    <row r="28" spans="1:6" x14ac:dyDescent="0.15">
      <c r="A28" s="44" t="s">
        <v>8</v>
      </c>
    </row>
    <row r="29" spans="1:6" x14ac:dyDescent="0.15">
      <c r="A29" s="88" t="s">
        <v>36</v>
      </c>
    </row>
    <row r="30" spans="1:6" s="123" customFormat="1" x14ac:dyDescent="0.15">
      <c r="A30" s="128" t="s">
        <v>188</v>
      </c>
    </row>
    <row r="31" spans="1:6" s="123" customFormat="1" x14ac:dyDescent="0.15">
      <c r="A31" s="128" t="s">
        <v>73</v>
      </c>
    </row>
    <row r="32" spans="1:6" s="123" customFormat="1" x14ac:dyDescent="0.15">
      <c r="A32" s="128" t="s">
        <v>9</v>
      </c>
    </row>
    <row r="33" spans="1:6" s="123" customFormat="1" x14ac:dyDescent="0.15">
      <c r="A33" s="128" t="s">
        <v>256</v>
      </c>
    </row>
    <row r="34" spans="1:6" s="123" customFormat="1" x14ac:dyDescent="0.15">
      <c r="A34" s="128" t="s">
        <v>18</v>
      </c>
    </row>
    <row r="35" spans="1:6" s="127" customFormat="1" x14ac:dyDescent="0.15">
      <c r="A35" s="120"/>
      <c r="B35" s="124"/>
      <c r="C35" s="124"/>
      <c r="D35" s="125"/>
      <c r="E35" s="125"/>
      <c r="F35" s="126"/>
    </row>
    <row r="36" spans="1:6" s="127" customFormat="1" x14ac:dyDescent="0.15">
      <c r="A36" s="253" t="s">
        <v>213</v>
      </c>
      <c r="B36" s="253"/>
      <c r="C36" s="253"/>
      <c r="D36" s="253"/>
      <c r="E36" s="253"/>
      <c r="F36" s="253"/>
    </row>
    <row r="37" spans="1:6" s="127" customFormat="1" x14ac:dyDescent="0.15">
      <c r="A37" s="120"/>
      <c r="B37" s="121"/>
      <c r="C37" s="122"/>
      <c r="D37" s="122"/>
      <c r="E37" s="122"/>
      <c r="F37" s="122"/>
    </row>
    <row r="38" spans="1:6" s="127" customFormat="1" ht="39" x14ac:dyDescent="0.15">
      <c r="A38" s="257" t="s">
        <v>204</v>
      </c>
      <c r="B38" s="258"/>
      <c r="C38" s="119" t="s">
        <v>150</v>
      </c>
      <c r="D38" s="119" t="s">
        <v>151</v>
      </c>
      <c r="E38" s="119" t="s">
        <v>124</v>
      </c>
      <c r="F38" s="119" t="s">
        <v>152</v>
      </c>
    </row>
    <row r="39" spans="1:6" s="127" customFormat="1" ht="14" thickBot="1" x14ac:dyDescent="0.2">
      <c r="A39" s="292" t="s">
        <v>278</v>
      </c>
      <c r="B39" s="293"/>
      <c r="C39" s="134">
        <v>0</v>
      </c>
      <c r="D39" s="135">
        <v>0</v>
      </c>
      <c r="E39" s="135">
        <f>C39*D39</f>
        <v>0</v>
      </c>
      <c r="F39" s="136">
        <f>E39*4</f>
        <v>0</v>
      </c>
    </row>
    <row r="40" spans="1:6" s="127" customFormat="1" x14ac:dyDescent="0.15">
      <c r="A40" s="137" t="s">
        <v>3</v>
      </c>
      <c r="B40" s="138"/>
      <c r="C40" s="139"/>
      <c r="D40" s="100"/>
      <c r="E40" s="100">
        <f>SUM(E39)</f>
        <v>0</v>
      </c>
      <c r="F40" s="100">
        <f>SUM(F39)</f>
        <v>0</v>
      </c>
    </row>
    <row r="41" spans="1:6" s="127" customFormat="1" x14ac:dyDescent="0.15">
      <c r="A41" s="120"/>
      <c r="B41" s="124"/>
      <c r="C41" s="124"/>
      <c r="D41" s="125"/>
      <c r="E41" s="125"/>
      <c r="F41" s="126"/>
    </row>
    <row r="42" spans="1:6" s="123" customFormat="1" x14ac:dyDescent="0.15"/>
    <row r="43" spans="1:6" s="123" customFormat="1" ht="26" x14ac:dyDescent="0.15">
      <c r="A43" s="128"/>
      <c r="B43" s="141"/>
      <c r="C43" s="141"/>
      <c r="D43" s="141"/>
      <c r="E43" s="119" t="s">
        <v>124</v>
      </c>
      <c r="F43" s="119" t="s">
        <v>152</v>
      </c>
    </row>
    <row r="44" spans="1:6" s="123" customFormat="1" x14ac:dyDescent="0.15">
      <c r="A44" s="256" t="s">
        <v>74</v>
      </c>
      <c r="B44" s="256"/>
      <c r="C44" s="256"/>
      <c r="D44" s="256"/>
      <c r="E44" s="42">
        <f>E26+E10+E40</f>
        <v>0</v>
      </c>
      <c r="F44" s="41">
        <f>F26+F10+F40</f>
        <v>0</v>
      </c>
    </row>
    <row r="45" spans="1:6" s="123" customFormat="1" x14ac:dyDescent="0.15"/>
    <row r="46" spans="1:6" s="123" customFormat="1" x14ac:dyDescent="0.15"/>
  </sheetData>
  <mergeCells count="7">
    <mergeCell ref="A44:D44"/>
    <mergeCell ref="A1:F1"/>
    <mergeCell ref="A10:D10"/>
    <mergeCell ref="A26:D26"/>
    <mergeCell ref="A36:F36"/>
    <mergeCell ref="A38:B38"/>
    <mergeCell ref="A39:B39"/>
  </mergeCells>
  <phoneticPr fontId="14" type="noConversion"/>
  <pageMargins left="0.7" right="0.7" top="0.78740157499999996" bottom="0.78740157499999996" header="0.3" footer="0.3"/>
  <pageSetup paperSize="9" scale="85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workbookViewId="0">
      <selection activeCell="A49" sqref="A49"/>
    </sheetView>
  </sheetViews>
  <sheetFormatPr baseColWidth="10" defaultRowHeight="15" x14ac:dyDescent="0.2"/>
  <cols>
    <col min="1" max="1" width="37.6640625" bestFit="1" customWidth="1"/>
    <col min="2" max="2" width="39.1640625" bestFit="1" customWidth="1"/>
    <col min="3" max="3" width="17.1640625" bestFit="1" customWidth="1"/>
    <col min="4" max="4" width="8.1640625" bestFit="1" customWidth="1"/>
    <col min="5" max="5" width="13.1640625" bestFit="1" customWidth="1"/>
    <col min="6" max="6" width="24.1640625" customWidth="1"/>
    <col min="7" max="7" width="19.1640625" bestFit="1" customWidth="1"/>
  </cols>
  <sheetData>
    <row r="1" spans="1:7" x14ac:dyDescent="0.2">
      <c r="A1" s="253" t="s">
        <v>296</v>
      </c>
      <c r="B1" s="253"/>
      <c r="C1" s="253"/>
      <c r="D1" s="253"/>
      <c r="E1" s="253"/>
      <c r="F1" s="253"/>
      <c r="G1" s="145"/>
    </row>
    <row r="2" spans="1:7" x14ac:dyDescent="0.2">
      <c r="A2" s="132"/>
      <c r="B2" s="132"/>
      <c r="C2" s="132"/>
      <c r="D2" s="132"/>
      <c r="E2" s="132"/>
      <c r="F2" s="132"/>
      <c r="G2" s="145"/>
    </row>
    <row r="3" spans="1:7" x14ac:dyDescent="0.2">
      <c r="A3" s="81" t="s">
        <v>245</v>
      </c>
      <c r="B3" s="132"/>
      <c r="C3" s="132"/>
      <c r="D3" s="132"/>
      <c r="E3" s="132"/>
      <c r="F3" s="132"/>
      <c r="G3" s="145"/>
    </row>
    <row r="4" spans="1:7" x14ac:dyDescent="0.2">
      <c r="A4" s="146"/>
      <c r="B4" s="146"/>
      <c r="C4" s="146"/>
      <c r="D4" s="146"/>
      <c r="E4" s="146"/>
      <c r="F4" s="146"/>
      <c r="G4" s="146"/>
    </row>
    <row r="5" spans="1:7" s="149" customFormat="1" ht="60" x14ac:dyDescent="0.2">
      <c r="A5" s="147" t="s">
        <v>33</v>
      </c>
      <c r="B5" s="147" t="s">
        <v>223</v>
      </c>
      <c r="C5" s="147" t="s">
        <v>224</v>
      </c>
      <c r="D5" s="147" t="s">
        <v>225</v>
      </c>
      <c r="E5" s="147" t="s">
        <v>226</v>
      </c>
      <c r="F5" s="147" t="s">
        <v>229</v>
      </c>
      <c r="G5" s="148"/>
    </row>
    <row r="6" spans="1:7" s="149" customFormat="1" x14ac:dyDescent="0.2">
      <c r="A6" s="297" t="s">
        <v>84</v>
      </c>
      <c r="B6" s="298"/>
      <c r="C6" s="298"/>
      <c r="D6" s="298"/>
      <c r="E6" s="299"/>
      <c r="F6" s="300" t="s">
        <v>303</v>
      </c>
      <c r="G6" s="148"/>
    </row>
    <row r="7" spans="1:7" x14ac:dyDescent="0.2">
      <c r="A7" s="170" t="s">
        <v>84</v>
      </c>
      <c r="B7" s="170" t="s">
        <v>297</v>
      </c>
      <c r="C7" s="170" t="s">
        <v>298</v>
      </c>
      <c r="D7" s="170" t="s">
        <v>215</v>
      </c>
      <c r="E7" s="170">
        <v>150</v>
      </c>
      <c r="F7" s="301"/>
      <c r="G7" s="146"/>
    </row>
    <row r="8" spans="1:7" x14ac:dyDescent="0.2">
      <c r="A8" s="170" t="s">
        <v>84</v>
      </c>
      <c r="B8" s="170" t="s">
        <v>299</v>
      </c>
      <c r="C8" s="174" t="s">
        <v>298</v>
      </c>
      <c r="D8" s="170" t="s">
        <v>215</v>
      </c>
      <c r="E8" s="170">
        <v>150</v>
      </c>
      <c r="F8" s="301"/>
      <c r="G8" s="146"/>
    </row>
    <row r="9" spans="1:7" x14ac:dyDescent="0.2">
      <c r="A9" s="170" t="s">
        <v>84</v>
      </c>
      <c r="B9" s="170" t="s">
        <v>300</v>
      </c>
      <c r="C9" s="174" t="s">
        <v>298</v>
      </c>
      <c r="D9" s="170" t="s">
        <v>215</v>
      </c>
      <c r="E9" s="170">
        <v>150</v>
      </c>
      <c r="F9" s="301"/>
      <c r="G9" s="146"/>
    </row>
    <row r="10" spans="1:7" x14ac:dyDescent="0.2">
      <c r="A10" s="171" t="s">
        <v>230</v>
      </c>
      <c r="B10" s="171" t="s">
        <v>227</v>
      </c>
      <c r="C10" s="171" t="s">
        <v>228</v>
      </c>
      <c r="D10" s="171" t="s">
        <v>228</v>
      </c>
      <c r="E10" s="171" t="s">
        <v>228</v>
      </c>
      <c r="F10" s="301"/>
      <c r="G10" s="146"/>
    </row>
    <row r="11" spans="1:7" x14ac:dyDescent="0.2">
      <c r="A11" s="171"/>
      <c r="B11" s="171"/>
      <c r="C11" s="171"/>
      <c r="D11" s="171"/>
      <c r="E11" s="171"/>
      <c r="F11" s="301"/>
      <c r="G11" s="146"/>
    </row>
    <row r="12" spans="1:7" x14ac:dyDescent="0.2">
      <c r="A12" s="297" t="s">
        <v>84</v>
      </c>
      <c r="B12" s="298"/>
      <c r="C12" s="298"/>
      <c r="D12" s="298"/>
      <c r="E12" s="299"/>
      <c r="F12" s="301"/>
      <c r="G12" s="146"/>
    </row>
    <row r="13" spans="1:7" x14ac:dyDescent="0.2">
      <c r="A13" s="170" t="s">
        <v>84</v>
      </c>
      <c r="B13" s="170" t="s">
        <v>297</v>
      </c>
      <c r="C13" s="170" t="s">
        <v>298</v>
      </c>
      <c r="D13" s="170" t="s">
        <v>301</v>
      </c>
      <c r="E13" s="170">
        <v>20</v>
      </c>
      <c r="F13" s="301"/>
      <c r="G13" s="146"/>
    </row>
    <row r="14" spans="1:7" x14ac:dyDescent="0.2">
      <c r="A14" s="170" t="s">
        <v>84</v>
      </c>
      <c r="B14" s="170" t="s">
        <v>299</v>
      </c>
      <c r="C14" s="174" t="s">
        <v>298</v>
      </c>
      <c r="D14" s="170" t="s">
        <v>301</v>
      </c>
      <c r="E14" s="170">
        <v>20</v>
      </c>
      <c r="F14" s="301"/>
      <c r="G14" s="146"/>
    </row>
    <row r="15" spans="1:7" x14ac:dyDescent="0.2">
      <c r="A15" s="170" t="s">
        <v>84</v>
      </c>
      <c r="B15" s="170" t="s">
        <v>300</v>
      </c>
      <c r="C15" s="174" t="s">
        <v>298</v>
      </c>
      <c r="D15" s="170" t="s">
        <v>301</v>
      </c>
      <c r="E15" s="170">
        <v>20</v>
      </c>
      <c r="F15" s="301"/>
      <c r="G15" s="146"/>
    </row>
    <row r="16" spans="1:7" x14ac:dyDescent="0.2">
      <c r="A16" s="171" t="s">
        <v>230</v>
      </c>
      <c r="B16" s="171" t="s">
        <v>227</v>
      </c>
      <c r="C16" s="171" t="s">
        <v>228</v>
      </c>
      <c r="D16" s="171" t="s">
        <v>228</v>
      </c>
      <c r="E16" s="171" t="s">
        <v>228</v>
      </c>
      <c r="F16" s="301"/>
      <c r="G16" s="146"/>
    </row>
    <row r="17" spans="1:7" x14ac:dyDescent="0.2">
      <c r="A17" s="171"/>
      <c r="B17" s="171"/>
      <c r="C17" s="171"/>
      <c r="D17" s="171"/>
      <c r="E17" s="171"/>
      <c r="F17" s="301"/>
      <c r="G17" s="146"/>
    </row>
    <row r="18" spans="1:7" x14ac:dyDescent="0.2">
      <c r="A18" s="297" t="s">
        <v>84</v>
      </c>
      <c r="B18" s="298"/>
      <c r="C18" s="298"/>
      <c r="D18" s="298"/>
      <c r="E18" s="299"/>
      <c r="F18" s="301"/>
      <c r="G18" s="146"/>
    </row>
    <row r="19" spans="1:7" x14ac:dyDescent="0.2">
      <c r="A19" s="170" t="s">
        <v>84</v>
      </c>
      <c r="B19" s="170" t="s">
        <v>297</v>
      </c>
      <c r="C19" s="170" t="s">
        <v>214</v>
      </c>
      <c r="D19" s="170" t="s">
        <v>302</v>
      </c>
      <c r="E19" s="170">
        <v>4</v>
      </c>
      <c r="F19" s="301"/>
      <c r="G19" s="146"/>
    </row>
    <row r="20" spans="1:7" x14ac:dyDescent="0.2">
      <c r="A20" s="170" t="s">
        <v>84</v>
      </c>
      <c r="B20" s="170" t="s">
        <v>299</v>
      </c>
      <c r="C20" s="174" t="s">
        <v>214</v>
      </c>
      <c r="D20" s="170" t="s">
        <v>302</v>
      </c>
      <c r="E20" s="170">
        <v>4</v>
      </c>
      <c r="F20" s="301"/>
      <c r="G20" s="146"/>
    </row>
    <row r="21" spans="1:7" x14ac:dyDescent="0.2">
      <c r="A21" s="170" t="s">
        <v>84</v>
      </c>
      <c r="B21" s="170" t="s">
        <v>300</v>
      </c>
      <c r="C21" s="174" t="s">
        <v>214</v>
      </c>
      <c r="D21" s="170" t="s">
        <v>302</v>
      </c>
      <c r="E21" s="170">
        <v>4</v>
      </c>
      <c r="F21" s="301"/>
      <c r="G21" s="146"/>
    </row>
    <row r="22" spans="1:7" x14ac:dyDescent="0.2">
      <c r="A22" s="171" t="s">
        <v>230</v>
      </c>
      <c r="B22" s="171" t="s">
        <v>227</v>
      </c>
      <c r="C22" s="171" t="s">
        <v>228</v>
      </c>
      <c r="D22" s="171" t="s">
        <v>228</v>
      </c>
      <c r="E22" s="171" t="s">
        <v>228</v>
      </c>
      <c r="F22" s="302"/>
      <c r="G22" s="146"/>
    </row>
    <row r="23" spans="1:7" x14ac:dyDescent="0.2">
      <c r="A23" s="171"/>
      <c r="B23" s="171"/>
      <c r="C23" s="171"/>
      <c r="D23" s="171"/>
      <c r="E23" s="171"/>
      <c r="F23" s="169"/>
      <c r="G23" s="146"/>
    </row>
    <row r="24" spans="1:7" x14ac:dyDescent="0.2">
      <c r="A24" s="295" t="s">
        <v>231</v>
      </c>
      <c r="B24" s="295"/>
      <c r="C24" s="295"/>
      <c r="D24" s="295"/>
      <c r="E24" s="295"/>
      <c r="F24" s="294" t="s">
        <v>310</v>
      </c>
      <c r="G24" s="146"/>
    </row>
    <row r="25" spans="1:7" x14ac:dyDescent="0.2">
      <c r="A25" s="170" t="s">
        <v>231</v>
      </c>
      <c r="B25" s="170" t="s">
        <v>220</v>
      </c>
      <c r="C25" s="170" t="s">
        <v>219</v>
      </c>
      <c r="D25" s="170" t="s">
        <v>304</v>
      </c>
      <c r="E25" s="170">
        <v>2</v>
      </c>
      <c r="F25" s="294"/>
      <c r="G25" s="146"/>
    </row>
    <row r="26" spans="1:7" x14ac:dyDescent="0.2">
      <c r="A26" s="170" t="s">
        <v>231</v>
      </c>
      <c r="B26" s="170" t="s">
        <v>220</v>
      </c>
      <c r="C26" s="170" t="s">
        <v>216</v>
      </c>
      <c r="D26" s="170" t="s">
        <v>304</v>
      </c>
      <c r="E26" s="170">
        <v>3</v>
      </c>
      <c r="F26" s="294"/>
      <c r="G26" s="146"/>
    </row>
    <row r="27" spans="1:7" x14ac:dyDescent="0.2">
      <c r="A27" s="170" t="s">
        <v>231</v>
      </c>
      <c r="B27" s="170" t="s">
        <v>220</v>
      </c>
      <c r="C27" s="170" t="s">
        <v>216</v>
      </c>
      <c r="D27" s="170" t="s">
        <v>217</v>
      </c>
      <c r="E27" s="170">
        <v>2</v>
      </c>
      <c r="F27" s="294"/>
      <c r="G27" s="146"/>
    </row>
    <row r="28" spans="1:7" x14ac:dyDescent="0.2">
      <c r="A28" s="170" t="s">
        <v>231</v>
      </c>
      <c r="B28" s="170" t="s">
        <v>220</v>
      </c>
      <c r="C28" s="170" t="s">
        <v>305</v>
      </c>
      <c r="D28" s="170" t="s">
        <v>304</v>
      </c>
      <c r="E28" s="170">
        <v>1</v>
      </c>
      <c r="F28" s="294"/>
      <c r="G28" s="146"/>
    </row>
    <row r="29" spans="1:7" s="151" customFormat="1" x14ac:dyDescent="0.2">
      <c r="A29" s="172" t="s">
        <v>232</v>
      </c>
      <c r="B29" s="172" t="s">
        <v>233</v>
      </c>
      <c r="C29" s="172" t="s">
        <v>228</v>
      </c>
      <c r="D29" s="172" t="s">
        <v>228</v>
      </c>
      <c r="E29" s="172">
        <f>SUM(E25:E28)</f>
        <v>8</v>
      </c>
      <c r="F29" s="294"/>
      <c r="G29" s="150"/>
    </row>
    <row r="30" spans="1:7" x14ac:dyDescent="0.2">
      <c r="A30" s="296"/>
      <c r="B30" s="296"/>
      <c r="C30" s="296"/>
      <c r="D30" s="296"/>
      <c r="E30" s="296"/>
      <c r="F30" s="296"/>
      <c r="G30" s="146"/>
    </row>
    <row r="31" spans="1:7" x14ac:dyDescent="0.2">
      <c r="A31" s="295" t="s">
        <v>234</v>
      </c>
      <c r="B31" s="295"/>
      <c r="C31" s="295"/>
      <c r="D31" s="295"/>
      <c r="E31" s="295"/>
      <c r="F31" s="294" t="s">
        <v>311</v>
      </c>
      <c r="G31" s="146"/>
    </row>
    <row r="32" spans="1:7" x14ac:dyDescent="0.2">
      <c r="A32" s="170" t="s">
        <v>234</v>
      </c>
      <c r="B32" s="170" t="s">
        <v>220</v>
      </c>
      <c r="C32" s="170" t="s">
        <v>219</v>
      </c>
      <c r="D32" s="170" t="s">
        <v>304</v>
      </c>
      <c r="E32" s="170">
        <v>1</v>
      </c>
      <c r="F32" s="294"/>
      <c r="G32" s="146"/>
    </row>
    <row r="33" spans="1:7" x14ac:dyDescent="0.2">
      <c r="A33" s="170" t="s">
        <v>234</v>
      </c>
      <c r="B33" s="170" t="s">
        <v>220</v>
      </c>
      <c r="C33" s="170" t="s">
        <v>216</v>
      </c>
      <c r="D33" s="170" t="s">
        <v>304</v>
      </c>
      <c r="E33" s="170">
        <v>3</v>
      </c>
      <c r="F33" s="294"/>
      <c r="G33" s="146"/>
    </row>
    <row r="34" spans="1:7" x14ac:dyDescent="0.2">
      <c r="A34" s="170" t="s">
        <v>234</v>
      </c>
      <c r="B34" s="170" t="s">
        <v>220</v>
      </c>
      <c r="C34" s="170" t="s">
        <v>216</v>
      </c>
      <c r="D34" s="170" t="s">
        <v>217</v>
      </c>
      <c r="E34" s="170">
        <v>1</v>
      </c>
      <c r="F34" s="294"/>
      <c r="G34" s="146"/>
    </row>
    <row r="35" spans="1:7" x14ac:dyDescent="0.2">
      <c r="A35" s="170" t="s">
        <v>234</v>
      </c>
      <c r="B35" s="170" t="s">
        <v>220</v>
      </c>
      <c r="C35" s="170" t="s">
        <v>305</v>
      </c>
      <c r="D35" s="170" t="s">
        <v>304</v>
      </c>
      <c r="E35" s="170">
        <v>1</v>
      </c>
      <c r="F35" s="294"/>
      <c r="G35" s="146"/>
    </row>
    <row r="36" spans="1:7" s="151" customFormat="1" x14ac:dyDescent="0.2">
      <c r="A36" s="172" t="s">
        <v>235</v>
      </c>
      <c r="B36" s="172" t="s">
        <v>236</v>
      </c>
      <c r="C36" s="172" t="s">
        <v>228</v>
      </c>
      <c r="D36" s="172" t="s">
        <v>228</v>
      </c>
      <c r="E36" s="172">
        <f>SUM(E32:E35)</f>
        <v>6</v>
      </c>
      <c r="F36" s="294"/>
      <c r="G36" s="150"/>
    </row>
    <row r="37" spans="1:7" s="151" customFormat="1" x14ac:dyDescent="0.2">
      <c r="A37" s="294"/>
      <c r="B37" s="294"/>
      <c r="C37" s="294"/>
      <c r="D37" s="294"/>
      <c r="E37" s="294"/>
      <c r="F37" s="294"/>
      <c r="G37" s="150"/>
    </row>
    <row r="38" spans="1:7" x14ac:dyDescent="0.2">
      <c r="A38" s="295" t="s">
        <v>237</v>
      </c>
      <c r="B38" s="295"/>
      <c r="C38" s="295"/>
      <c r="D38" s="295"/>
      <c r="E38" s="295"/>
      <c r="F38" s="294" t="s">
        <v>312</v>
      </c>
      <c r="G38" s="146"/>
    </row>
    <row r="39" spans="1:7" x14ac:dyDescent="0.2">
      <c r="A39" s="170" t="s">
        <v>237</v>
      </c>
      <c r="B39" s="170" t="s">
        <v>308</v>
      </c>
      <c r="C39" s="170" t="s">
        <v>219</v>
      </c>
      <c r="D39" s="170" t="s">
        <v>221</v>
      </c>
      <c r="E39" s="170">
        <v>1</v>
      </c>
      <c r="F39" s="294"/>
      <c r="G39" s="146"/>
    </row>
    <row r="40" spans="1:7" x14ac:dyDescent="0.2">
      <c r="A40" s="170" t="s">
        <v>237</v>
      </c>
      <c r="B40" s="170" t="s">
        <v>308</v>
      </c>
      <c r="C40" s="170" t="s">
        <v>216</v>
      </c>
      <c r="D40" s="170" t="s">
        <v>221</v>
      </c>
      <c r="E40" s="170">
        <v>1</v>
      </c>
      <c r="F40" s="294"/>
      <c r="G40" s="146"/>
    </row>
    <row r="41" spans="1:7" x14ac:dyDescent="0.2">
      <c r="A41" s="170" t="s">
        <v>237</v>
      </c>
      <c r="B41" s="170" t="s">
        <v>308</v>
      </c>
      <c r="C41" s="170" t="s">
        <v>216</v>
      </c>
      <c r="D41" s="170" t="s">
        <v>218</v>
      </c>
      <c r="E41" s="170">
        <v>2</v>
      </c>
      <c r="F41" s="294"/>
      <c r="G41" s="146"/>
    </row>
    <row r="42" spans="1:7" x14ac:dyDescent="0.2">
      <c r="A42" s="170" t="s">
        <v>237</v>
      </c>
      <c r="B42" s="170" t="s">
        <v>308</v>
      </c>
      <c r="C42" s="170" t="s">
        <v>305</v>
      </c>
      <c r="D42" s="170" t="s">
        <v>221</v>
      </c>
      <c r="E42" s="170">
        <v>2</v>
      </c>
      <c r="F42" s="294"/>
      <c r="G42" s="146"/>
    </row>
    <row r="43" spans="1:7" x14ac:dyDescent="0.2">
      <c r="A43" s="172" t="s">
        <v>238</v>
      </c>
      <c r="B43" s="172" t="s">
        <v>309</v>
      </c>
      <c r="C43" s="170" t="s">
        <v>228</v>
      </c>
      <c r="D43" s="170" t="s">
        <v>228</v>
      </c>
      <c r="E43" s="172">
        <f>SUM(E39:E42)</f>
        <v>6</v>
      </c>
      <c r="F43" s="294"/>
      <c r="G43" s="146"/>
    </row>
    <row r="44" spans="1:7" x14ac:dyDescent="0.2">
      <c r="A44" s="294"/>
      <c r="B44" s="294"/>
      <c r="C44" s="294"/>
      <c r="D44" s="294"/>
      <c r="E44" s="294"/>
      <c r="F44" s="294"/>
      <c r="G44" s="146"/>
    </row>
    <row r="45" spans="1:7" x14ac:dyDescent="0.2">
      <c r="A45" s="295" t="s">
        <v>239</v>
      </c>
      <c r="B45" s="295"/>
      <c r="C45" s="295"/>
      <c r="D45" s="295"/>
      <c r="E45" s="295"/>
      <c r="F45" s="294" t="s">
        <v>313</v>
      </c>
      <c r="G45" s="146"/>
    </row>
    <row r="46" spans="1:7" x14ac:dyDescent="0.2">
      <c r="A46" s="170" t="s">
        <v>239</v>
      </c>
      <c r="B46" s="170" t="s">
        <v>308</v>
      </c>
      <c r="C46" s="170" t="s">
        <v>219</v>
      </c>
      <c r="D46" s="170" t="s">
        <v>221</v>
      </c>
      <c r="E46" s="170">
        <v>3</v>
      </c>
      <c r="F46" s="294"/>
      <c r="G46" s="146"/>
    </row>
    <row r="47" spans="1:7" x14ac:dyDescent="0.2">
      <c r="A47" s="170" t="s">
        <v>239</v>
      </c>
      <c r="B47" s="170" t="s">
        <v>308</v>
      </c>
      <c r="C47" s="170" t="s">
        <v>216</v>
      </c>
      <c r="D47" s="170" t="s">
        <v>218</v>
      </c>
      <c r="E47" s="170">
        <v>2</v>
      </c>
      <c r="F47" s="294"/>
      <c r="G47" s="146"/>
    </row>
    <row r="48" spans="1:7" x14ac:dyDescent="0.2">
      <c r="A48" s="170" t="s">
        <v>239</v>
      </c>
      <c r="B48" s="170" t="s">
        <v>308</v>
      </c>
      <c r="C48" s="170" t="s">
        <v>216</v>
      </c>
      <c r="D48" s="170" t="s">
        <v>221</v>
      </c>
      <c r="E48" s="170">
        <v>1</v>
      </c>
      <c r="F48" s="294"/>
      <c r="G48" s="146"/>
    </row>
    <row r="49" spans="1:7" x14ac:dyDescent="0.2">
      <c r="A49" s="172" t="s">
        <v>240</v>
      </c>
      <c r="B49" s="172" t="s">
        <v>309</v>
      </c>
      <c r="C49" s="170" t="s">
        <v>228</v>
      </c>
      <c r="D49" s="170" t="s">
        <v>228</v>
      </c>
      <c r="E49" s="172">
        <f>SUM(E46:E48)</f>
        <v>6</v>
      </c>
      <c r="F49" s="294"/>
      <c r="G49" s="146"/>
    </row>
    <row r="50" spans="1:7" x14ac:dyDescent="0.2">
      <c r="A50" s="294"/>
      <c r="B50" s="294"/>
      <c r="C50" s="294"/>
      <c r="D50" s="294"/>
      <c r="E50" s="294"/>
      <c r="F50" s="294"/>
      <c r="G50" s="146"/>
    </row>
    <row r="51" spans="1:7" x14ac:dyDescent="0.2">
      <c r="A51" s="295" t="s">
        <v>241</v>
      </c>
      <c r="B51" s="295"/>
      <c r="C51" s="295"/>
      <c r="D51" s="295"/>
      <c r="E51" s="295"/>
      <c r="F51" s="295"/>
      <c r="G51" s="146"/>
    </row>
    <row r="52" spans="1:7" x14ac:dyDescent="0.2">
      <c r="A52" s="170" t="s">
        <v>307</v>
      </c>
      <c r="B52" s="176" t="s">
        <v>222</v>
      </c>
      <c r="C52" s="176" t="s">
        <v>306</v>
      </c>
      <c r="D52" s="170"/>
      <c r="E52" s="170"/>
      <c r="F52" s="173" t="s">
        <v>315</v>
      </c>
      <c r="G52" s="152"/>
    </row>
    <row r="53" spans="1:7" x14ac:dyDescent="0.2">
      <c r="A53" s="170" t="s">
        <v>279</v>
      </c>
      <c r="B53" s="175" t="s">
        <v>222</v>
      </c>
      <c r="C53" s="175" t="s">
        <v>306</v>
      </c>
      <c r="D53" s="175" t="s">
        <v>316</v>
      </c>
      <c r="E53" s="170">
        <v>3</v>
      </c>
      <c r="F53" s="173" t="s">
        <v>330</v>
      </c>
      <c r="G53" s="145"/>
    </row>
    <row r="54" spans="1:7" x14ac:dyDescent="0.2">
      <c r="A54" s="315"/>
      <c r="B54" s="316"/>
      <c r="C54" s="316"/>
      <c r="D54" s="316"/>
      <c r="E54" s="315"/>
      <c r="F54" s="317"/>
      <c r="G54" s="145"/>
    </row>
    <row r="55" spans="1:7" ht="45" customHeight="1" x14ac:dyDescent="0.2">
      <c r="A55" s="318" t="s">
        <v>335</v>
      </c>
      <c r="B55" s="318"/>
      <c r="C55" s="318"/>
      <c r="D55" s="318"/>
      <c r="E55" s="318"/>
      <c r="F55" s="318"/>
      <c r="G55" s="145"/>
    </row>
    <row r="57" spans="1:7" x14ac:dyDescent="0.2">
      <c r="A57" s="81" t="s">
        <v>242</v>
      </c>
    </row>
    <row r="59" spans="1:7" x14ac:dyDescent="0.2">
      <c r="A59" s="151" t="s">
        <v>246</v>
      </c>
    </row>
  </sheetData>
  <mergeCells count="19">
    <mergeCell ref="A55:F55"/>
    <mergeCell ref="A44:F44"/>
    <mergeCell ref="A45:E45"/>
    <mergeCell ref="F45:F49"/>
    <mergeCell ref="A51:F51"/>
    <mergeCell ref="A50:F50"/>
    <mergeCell ref="A1:F1"/>
    <mergeCell ref="A6:E6"/>
    <mergeCell ref="A12:E12"/>
    <mergeCell ref="A18:E18"/>
    <mergeCell ref="F6:F22"/>
    <mergeCell ref="A37:F37"/>
    <mergeCell ref="F38:F43"/>
    <mergeCell ref="F24:F29"/>
    <mergeCell ref="A24:E24"/>
    <mergeCell ref="A30:F30"/>
    <mergeCell ref="F31:F36"/>
    <mergeCell ref="A31:E31"/>
    <mergeCell ref="A38:E38"/>
  </mergeCells>
  <phoneticPr fontId="14" type="noConversion"/>
  <pageMargins left="0.7" right="0.7" top="0.75" bottom="0.75" header="0.3" footer="0.3"/>
  <pageSetup paperSize="9" scale="79" orientation="landscape" horizontalDpi="0" verticalDpi="0"/>
  <colBreaks count="1" manualBreakCount="1">
    <brk id="6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2:R29"/>
  <sheetViews>
    <sheetView showGridLines="0" zoomScale="125" zoomScaleNormal="125" zoomScalePageLayoutView="120" workbookViewId="0">
      <selection activeCell="M20" sqref="M20"/>
    </sheetView>
  </sheetViews>
  <sheetFormatPr baseColWidth="10" defaultColWidth="8.83203125" defaultRowHeight="13" x14ac:dyDescent="0.15"/>
  <cols>
    <col min="1" max="16384" width="8.83203125" style="123"/>
  </cols>
  <sheetData>
    <row r="2" spans="1:18" x14ac:dyDescent="0.15">
      <c r="B2" s="133" t="s">
        <v>178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</row>
    <row r="3" spans="1:18" x14ac:dyDescent="0.15">
      <c r="B3" s="181" t="s">
        <v>318</v>
      </c>
      <c r="C3" s="182"/>
      <c r="D3" s="182"/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182"/>
      <c r="P3" s="182"/>
      <c r="Q3" s="182"/>
      <c r="R3" s="182"/>
    </row>
    <row r="4" spans="1:18" s="183" customFormat="1" ht="35" customHeight="1" x14ac:dyDescent="0.2">
      <c r="B4" s="303" t="s">
        <v>319</v>
      </c>
      <c r="C4" s="303"/>
      <c r="D4" s="303"/>
      <c r="E4" s="303"/>
      <c r="F4" s="303"/>
      <c r="G4" s="303"/>
      <c r="H4" s="303"/>
      <c r="I4" s="303"/>
      <c r="J4" s="303"/>
      <c r="K4" s="303"/>
      <c r="L4" s="303"/>
      <c r="M4" s="303"/>
      <c r="N4" s="303"/>
      <c r="O4" s="303"/>
      <c r="P4" s="184"/>
      <c r="Q4" s="185"/>
      <c r="R4" s="185"/>
    </row>
    <row r="5" spans="1:18" s="183" customFormat="1" ht="36" customHeight="1" x14ac:dyDescent="0.2">
      <c r="B5" s="304" t="s">
        <v>320</v>
      </c>
      <c r="C5" s="304"/>
      <c r="D5" s="304"/>
      <c r="E5" s="304"/>
      <c r="F5" s="304"/>
      <c r="G5" s="304"/>
      <c r="H5" s="304"/>
      <c r="I5" s="304"/>
      <c r="J5" s="304"/>
      <c r="K5" s="304"/>
      <c r="L5" s="304"/>
      <c r="M5" s="304"/>
      <c r="N5" s="304"/>
      <c r="O5" s="304"/>
      <c r="P5" s="184"/>
      <c r="Q5" s="185"/>
      <c r="R5" s="185"/>
    </row>
    <row r="6" spans="1:18" s="183" customFormat="1" x14ac:dyDescent="0.2">
      <c r="B6" s="186" t="s">
        <v>321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5"/>
      <c r="R6" s="185"/>
    </row>
    <row r="7" spans="1:18" s="183" customFormat="1" ht="26" customHeight="1" x14ac:dyDescent="0.2">
      <c r="B7" s="305" t="s">
        <v>322</v>
      </c>
      <c r="C7" s="305"/>
      <c r="D7" s="305"/>
      <c r="E7" s="305"/>
      <c r="F7" s="305"/>
      <c r="G7" s="305"/>
      <c r="H7" s="305"/>
      <c r="I7" s="305"/>
      <c r="J7" s="305"/>
      <c r="K7" s="305"/>
      <c r="L7" s="305"/>
      <c r="M7" s="305"/>
      <c r="N7" s="305"/>
      <c r="O7" s="305"/>
      <c r="P7" s="187"/>
      <c r="Q7" s="185"/>
      <c r="R7" s="185"/>
    </row>
    <row r="8" spans="1:18" s="183" customFormat="1" ht="13" customHeight="1" x14ac:dyDescent="0.2">
      <c r="A8" s="183" t="s">
        <v>37</v>
      </c>
      <c r="B8" s="108" t="s">
        <v>323</v>
      </c>
      <c r="C8" s="185"/>
      <c r="D8" s="185"/>
      <c r="E8" s="185"/>
      <c r="F8" s="185"/>
      <c r="G8" s="185"/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5"/>
    </row>
    <row r="9" spans="1:18" s="183" customFormat="1" ht="26" customHeight="1" x14ac:dyDescent="0.2">
      <c r="B9" s="305" t="s">
        <v>324</v>
      </c>
      <c r="C9" s="305"/>
      <c r="D9" s="305"/>
      <c r="E9" s="305"/>
      <c r="F9" s="305"/>
      <c r="G9" s="305"/>
      <c r="H9" s="305"/>
      <c r="I9" s="305"/>
      <c r="J9" s="305"/>
      <c r="K9" s="305"/>
      <c r="L9" s="305"/>
      <c r="M9" s="305"/>
      <c r="N9" s="305"/>
      <c r="O9" s="305"/>
      <c r="P9" s="188"/>
      <c r="Q9" s="185"/>
      <c r="R9" s="185"/>
    </row>
    <row r="10" spans="1:18" s="183" customFormat="1" ht="36" customHeight="1" x14ac:dyDescent="0.2">
      <c r="B10" s="305" t="s">
        <v>325</v>
      </c>
      <c r="C10" s="305"/>
      <c r="D10" s="305"/>
      <c r="E10" s="305"/>
      <c r="F10" s="305"/>
      <c r="G10" s="305"/>
      <c r="H10" s="305"/>
      <c r="I10" s="305"/>
      <c r="J10" s="305"/>
      <c r="K10" s="305"/>
      <c r="L10" s="305"/>
      <c r="M10" s="305"/>
      <c r="N10" s="305"/>
      <c r="O10" s="305"/>
      <c r="P10" s="185"/>
      <c r="Q10" s="185"/>
      <c r="R10" s="185"/>
    </row>
    <row r="11" spans="1:18" s="183" customFormat="1" x14ac:dyDescent="0.15">
      <c r="B11" s="107" t="s">
        <v>326</v>
      </c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5"/>
      <c r="Q11" s="185"/>
      <c r="R11" s="185"/>
    </row>
    <row r="12" spans="1:18" x14ac:dyDescent="0.15">
      <c r="B12" s="109" t="s">
        <v>327</v>
      </c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/>
    </row>
    <row r="13" spans="1:18" x14ac:dyDescent="0.15">
      <c r="B13" s="109" t="s">
        <v>328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7"/>
      <c r="Q13" s="107"/>
      <c r="R13" s="107"/>
    </row>
    <row r="14" spans="1:18" x14ac:dyDescent="0.15">
      <c r="B14" s="109" t="s">
        <v>329</v>
      </c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</row>
    <row r="15" spans="1:18" x14ac:dyDescent="0.15">
      <c r="B15" s="189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  <c r="N15" s="189"/>
      <c r="O15" s="189"/>
      <c r="P15" s="189"/>
      <c r="Q15" s="189"/>
      <c r="R15" s="189"/>
    </row>
    <row r="18" spans="2:2" x14ac:dyDescent="0.15">
      <c r="B18" s="48"/>
    </row>
    <row r="19" spans="2:2" x14ac:dyDescent="0.15">
      <c r="B19" s="48"/>
    </row>
    <row r="23" spans="2:2" x14ac:dyDescent="0.15">
      <c r="B23" s="48"/>
    </row>
    <row r="29" spans="2:2" x14ac:dyDescent="0.15">
      <c r="B29" s="48"/>
    </row>
  </sheetData>
  <mergeCells count="5">
    <mergeCell ref="B4:O4"/>
    <mergeCell ref="B5:O5"/>
    <mergeCell ref="B7:O7"/>
    <mergeCell ref="B9:O9"/>
    <mergeCell ref="B10:O10"/>
  </mergeCells>
  <pageMargins left="0.7" right="0.7" top="0.78740157499999996" bottom="0.78740157499999996" header="0.3" footer="0.3"/>
  <pageSetup paperSize="9" scale="33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KRYCÍ LIST</vt:lpstr>
      <vt:lpstr>REKAPITULACE</vt:lpstr>
      <vt:lpstr>1 - SKO NÁDOBY</vt:lpstr>
      <vt:lpstr>2 - SVOZ KONTEJNERY</vt:lpstr>
      <vt:lpstr>3.1 - PLASTY</vt:lpstr>
      <vt:lpstr>3.2 - PAPÍR</vt:lpstr>
      <vt:lpstr> 3.3 - SKLO BÍLÉ</vt:lpstr>
      <vt:lpstr>3.4 - SKLO BAREVNÉ</vt:lpstr>
      <vt:lpstr>4 - NEBEZPEČNÉ ODPADY</vt:lpstr>
      <vt:lpstr>5 - BRKO</vt:lpstr>
      <vt:lpstr>6 - SOUHRN (PŘEDMĚT PLNĚNÍ)</vt:lpstr>
      <vt:lpstr>Doplňující informace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Uživatel Microsoft Office</cp:lastModifiedBy>
  <cp:lastPrinted>2018-01-04T10:53:39Z</cp:lastPrinted>
  <dcterms:created xsi:type="dcterms:W3CDTF">2017-08-14T12:20:56Z</dcterms:created>
  <dcterms:modified xsi:type="dcterms:W3CDTF">2018-01-04T11:01:06Z</dcterms:modified>
</cp:coreProperties>
</file>