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6060" tabRatio="897"/>
  </bookViews>
  <sheets>
    <sheet name="KRYCÍ LIST" sheetId="14" r:id="rId1"/>
    <sheet name="REKAPITULACE" sheetId="13" r:id="rId2"/>
    <sheet name="1 - SKO NÁDOBY" sheetId="1" r:id="rId3"/>
    <sheet name="2 - SVOZ KONTEJNERY" sheetId="8" r:id="rId4"/>
    <sheet name="3.1 - PLASTY" sheetId="7" r:id="rId5"/>
    <sheet name="3.2 - PAPÍR" sheetId="10" r:id="rId6"/>
    <sheet name=" 3.3 - SKLO BÍLÉ" sheetId="11" r:id="rId7"/>
    <sheet name="3.4 - SKLO BAREVNÉ" sheetId="12" r:id="rId8"/>
    <sheet name="4 - NEBEZPEČNÉ ODPADY" sheetId="3" r:id="rId9"/>
    <sheet name="5 - BRKO" sheetId="9" r:id="rId10"/>
    <sheet name="Doplňující informace" sheetId="5" r:id="rId1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0" i="8" l="1"/>
  <c r="F60" i="8"/>
  <c r="E61" i="8"/>
  <c r="E44" i="3"/>
  <c r="F44" i="3"/>
  <c r="E43" i="3"/>
  <c r="E57" i="8"/>
  <c r="E58" i="8"/>
  <c r="E59" i="8"/>
  <c r="E62" i="8"/>
  <c r="F57" i="8"/>
  <c r="F58" i="8"/>
  <c r="F59" i="8"/>
  <c r="F61" i="8"/>
  <c r="F62" i="8"/>
  <c r="E11" i="8"/>
  <c r="E8" i="8"/>
  <c r="E9" i="8"/>
  <c r="E10" i="8"/>
  <c r="E12" i="8"/>
  <c r="F11" i="8"/>
  <c r="F8" i="8"/>
  <c r="F9" i="8"/>
  <c r="F10" i="8"/>
  <c r="F12" i="8"/>
  <c r="E26" i="8"/>
  <c r="F26" i="8"/>
  <c r="E23" i="8"/>
  <c r="F23" i="8"/>
  <c r="E24" i="8"/>
  <c r="F24" i="8"/>
  <c r="E25" i="8"/>
  <c r="F25" i="8"/>
  <c r="F27" i="8"/>
  <c r="F43" i="3"/>
  <c r="E45" i="3"/>
  <c r="F45" i="3"/>
  <c r="E10" i="10"/>
  <c r="F10" i="10"/>
  <c r="E11" i="10"/>
  <c r="F11" i="10"/>
  <c r="E12" i="10"/>
  <c r="F12" i="10"/>
  <c r="E13" i="10"/>
  <c r="F13" i="10"/>
  <c r="E14" i="10"/>
  <c r="F14" i="10"/>
  <c r="E15" i="10"/>
  <c r="F15" i="10"/>
  <c r="F16" i="10"/>
  <c r="E16" i="10"/>
  <c r="E10" i="7"/>
  <c r="F10" i="7"/>
  <c r="E11" i="7"/>
  <c r="F11" i="7"/>
  <c r="E12" i="7"/>
  <c r="F12" i="7"/>
  <c r="E13" i="7"/>
  <c r="F13" i="7"/>
  <c r="E14" i="7"/>
  <c r="F14" i="7"/>
  <c r="E15" i="7"/>
  <c r="F15" i="7"/>
  <c r="F16" i="7"/>
  <c r="E16" i="7"/>
  <c r="E30" i="3"/>
  <c r="F30" i="3"/>
  <c r="E31" i="3"/>
  <c r="F31" i="3"/>
  <c r="E32" i="3"/>
  <c r="F32" i="3"/>
  <c r="E33" i="3"/>
  <c r="F33" i="3"/>
  <c r="E34" i="3"/>
  <c r="F34" i="3"/>
  <c r="E35" i="3"/>
  <c r="F35" i="3"/>
  <c r="E36" i="3"/>
  <c r="F36" i="3"/>
  <c r="E37" i="3"/>
  <c r="F37" i="3"/>
  <c r="E38" i="3"/>
  <c r="F38" i="3"/>
  <c r="E39" i="3"/>
  <c r="F39" i="3"/>
  <c r="E40" i="3"/>
  <c r="F40" i="3"/>
  <c r="E41" i="3"/>
  <c r="F41" i="3"/>
  <c r="E42" i="3"/>
  <c r="F42" i="3"/>
  <c r="E46" i="3"/>
  <c r="F46" i="3"/>
  <c r="E47" i="3"/>
  <c r="F47" i="3"/>
  <c r="E48" i="3"/>
  <c r="F48" i="3"/>
  <c r="E49" i="3"/>
  <c r="F49" i="3"/>
  <c r="E50" i="3"/>
  <c r="F50" i="3"/>
  <c r="E51" i="3"/>
  <c r="F51" i="3"/>
  <c r="E52" i="3"/>
  <c r="F52" i="3"/>
  <c r="E53" i="3"/>
  <c r="F53" i="3"/>
  <c r="E54" i="3"/>
  <c r="F54" i="3"/>
  <c r="F55" i="3"/>
  <c r="E55" i="3"/>
  <c r="E48" i="1"/>
  <c r="F48" i="1"/>
  <c r="E22" i="9"/>
  <c r="E23" i="9"/>
  <c r="E24" i="9"/>
  <c r="E25" i="9"/>
  <c r="E26" i="9"/>
  <c r="F26" i="9"/>
  <c r="E6" i="9"/>
  <c r="E7" i="9"/>
  <c r="E8" i="9"/>
  <c r="E9" i="9"/>
  <c r="E10" i="9"/>
  <c r="F10" i="9"/>
  <c r="F36" i="9"/>
  <c r="D10" i="13"/>
  <c r="G10" i="13"/>
  <c r="E17" i="3"/>
  <c r="E18" i="3"/>
  <c r="E6" i="3"/>
  <c r="E7" i="3"/>
  <c r="E57" i="3"/>
  <c r="F57" i="3"/>
  <c r="D9" i="13"/>
  <c r="G9" i="13"/>
  <c r="E86" i="7"/>
  <c r="F86" i="7"/>
  <c r="F87" i="7"/>
  <c r="E71" i="7"/>
  <c r="F71" i="7"/>
  <c r="E72" i="7"/>
  <c r="F72" i="7"/>
  <c r="E73" i="7"/>
  <c r="F73" i="7"/>
  <c r="E74" i="7"/>
  <c r="F74" i="7"/>
  <c r="E75" i="7"/>
  <c r="F75" i="7"/>
  <c r="E76" i="7"/>
  <c r="F76" i="7"/>
  <c r="E77" i="7"/>
  <c r="F77" i="7"/>
  <c r="E78" i="7"/>
  <c r="F78" i="7"/>
  <c r="F79" i="7"/>
  <c r="E56" i="7"/>
  <c r="F56" i="7"/>
  <c r="E57" i="7"/>
  <c r="F57" i="7"/>
  <c r="E58" i="7"/>
  <c r="F58" i="7"/>
  <c r="E59" i="7"/>
  <c r="F59" i="7"/>
  <c r="F60" i="7"/>
  <c r="E43" i="7"/>
  <c r="F43" i="7"/>
  <c r="E44" i="7"/>
  <c r="F44" i="7"/>
  <c r="E45" i="7"/>
  <c r="F45" i="7"/>
  <c r="F46" i="7"/>
  <c r="E26" i="7"/>
  <c r="F26" i="7"/>
  <c r="E27" i="7"/>
  <c r="F27" i="7"/>
  <c r="E28" i="7"/>
  <c r="F28" i="7"/>
  <c r="E29" i="7"/>
  <c r="F29" i="7"/>
  <c r="F30" i="7"/>
  <c r="F93" i="7"/>
  <c r="E86" i="10"/>
  <c r="F86" i="10"/>
  <c r="F87" i="10"/>
  <c r="E71" i="10"/>
  <c r="F71" i="10"/>
  <c r="E72" i="10"/>
  <c r="F72" i="10"/>
  <c r="E73" i="10"/>
  <c r="F73" i="10"/>
  <c r="E74" i="10"/>
  <c r="F74" i="10"/>
  <c r="E75" i="10"/>
  <c r="F75" i="10"/>
  <c r="E76" i="10"/>
  <c r="F76" i="10"/>
  <c r="E77" i="10"/>
  <c r="F77" i="10"/>
  <c r="E78" i="10"/>
  <c r="F78" i="10"/>
  <c r="F79" i="10"/>
  <c r="E56" i="10"/>
  <c r="F56" i="10"/>
  <c r="E57" i="10"/>
  <c r="F57" i="10"/>
  <c r="E58" i="10"/>
  <c r="F58" i="10"/>
  <c r="E59" i="10"/>
  <c r="F59" i="10"/>
  <c r="F60" i="10"/>
  <c r="E43" i="10"/>
  <c r="F43" i="10"/>
  <c r="E44" i="10"/>
  <c r="F44" i="10"/>
  <c r="E45" i="10"/>
  <c r="F45" i="10"/>
  <c r="F46" i="10"/>
  <c r="E26" i="10"/>
  <c r="F26" i="10"/>
  <c r="E27" i="10"/>
  <c r="F27" i="10"/>
  <c r="E28" i="10"/>
  <c r="F28" i="10"/>
  <c r="E29" i="10"/>
  <c r="F29" i="10"/>
  <c r="F30" i="10"/>
  <c r="F93" i="10"/>
  <c r="E84" i="11"/>
  <c r="F84" i="11"/>
  <c r="F85" i="11"/>
  <c r="E68" i="11"/>
  <c r="F68" i="11"/>
  <c r="E69" i="11"/>
  <c r="F69" i="11"/>
  <c r="E70" i="11"/>
  <c r="F70" i="11"/>
  <c r="E71" i="11"/>
  <c r="F71" i="11"/>
  <c r="E72" i="11"/>
  <c r="F72" i="11"/>
  <c r="E73" i="11"/>
  <c r="F73" i="11"/>
  <c r="E74" i="11"/>
  <c r="F74" i="11"/>
  <c r="E75" i="11"/>
  <c r="F75" i="11"/>
  <c r="F76" i="11"/>
  <c r="E53" i="11"/>
  <c r="F53" i="11"/>
  <c r="E54" i="11"/>
  <c r="F54" i="11"/>
  <c r="E55" i="11"/>
  <c r="F55" i="11"/>
  <c r="E56" i="11"/>
  <c r="F56" i="11"/>
  <c r="F57" i="11"/>
  <c r="E40" i="11"/>
  <c r="F40" i="11"/>
  <c r="E41" i="11"/>
  <c r="F41" i="11"/>
  <c r="E42" i="11"/>
  <c r="F42" i="11"/>
  <c r="F43" i="11"/>
  <c r="E23" i="11"/>
  <c r="F23" i="11"/>
  <c r="E24" i="11"/>
  <c r="F24" i="11"/>
  <c r="E25" i="11"/>
  <c r="F25" i="11"/>
  <c r="E26" i="11"/>
  <c r="F26" i="11"/>
  <c r="F27" i="11"/>
  <c r="E10" i="11"/>
  <c r="F10" i="11"/>
  <c r="E11" i="11"/>
  <c r="F11" i="11"/>
  <c r="E12" i="11"/>
  <c r="F12" i="11"/>
  <c r="F13" i="11"/>
  <c r="F91" i="11"/>
  <c r="E84" i="12"/>
  <c r="F84" i="12"/>
  <c r="F85" i="12"/>
  <c r="E68" i="12"/>
  <c r="F68" i="12"/>
  <c r="E69" i="12"/>
  <c r="F69" i="12"/>
  <c r="E70" i="12"/>
  <c r="F70" i="12"/>
  <c r="E71" i="12"/>
  <c r="F71" i="12"/>
  <c r="E72" i="12"/>
  <c r="F72" i="12"/>
  <c r="E73" i="12"/>
  <c r="F73" i="12"/>
  <c r="E74" i="12"/>
  <c r="F74" i="12"/>
  <c r="E75" i="12"/>
  <c r="F75" i="12"/>
  <c r="F76" i="12"/>
  <c r="E53" i="12"/>
  <c r="F53" i="12"/>
  <c r="E54" i="12"/>
  <c r="F54" i="12"/>
  <c r="E55" i="12"/>
  <c r="F55" i="12"/>
  <c r="E56" i="12"/>
  <c r="F56" i="12"/>
  <c r="F57" i="12"/>
  <c r="E40" i="12"/>
  <c r="F40" i="12"/>
  <c r="E41" i="12"/>
  <c r="F41" i="12"/>
  <c r="E42" i="12"/>
  <c r="F42" i="12"/>
  <c r="F43" i="12"/>
  <c r="E23" i="12"/>
  <c r="F23" i="12"/>
  <c r="E24" i="12"/>
  <c r="F24" i="12"/>
  <c r="E25" i="12"/>
  <c r="F25" i="12"/>
  <c r="E26" i="12"/>
  <c r="F26" i="12"/>
  <c r="F27" i="12"/>
  <c r="E10" i="12"/>
  <c r="F10" i="12"/>
  <c r="E11" i="12"/>
  <c r="F11" i="12"/>
  <c r="E12" i="12"/>
  <c r="F12" i="12"/>
  <c r="F13" i="12"/>
  <c r="F91" i="12"/>
  <c r="D8" i="13"/>
  <c r="G8" i="13"/>
  <c r="E75" i="8"/>
  <c r="F75" i="8"/>
  <c r="E76" i="8"/>
  <c r="F76" i="8"/>
  <c r="E77" i="8"/>
  <c r="F77" i="8"/>
  <c r="E78" i="8"/>
  <c r="F78" i="8"/>
  <c r="E79" i="8"/>
  <c r="F79" i="8"/>
  <c r="E80" i="8"/>
  <c r="F80" i="8"/>
  <c r="E81" i="8"/>
  <c r="F81" i="8"/>
  <c r="E82" i="8"/>
  <c r="F82" i="8"/>
  <c r="E83" i="8"/>
  <c r="F83" i="8"/>
  <c r="E84" i="8"/>
  <c r="F84" i="8"/>
  <c r="E85" i="8"/>
  <c r="F85" i="8"/>
  <c r="F86" i="8"/>
  <c r="E40" i="8"/>
  <c r="F40" i="8"/>
  <c r="E41" i="8"/>
  <c r="F41" i="8"/>
  <c r="E42" i="8"/>
  <c r="F42" i="8"/>
  <c r="E43" i="8"/>
  <c r="F43" i="8"/>
  <c r="F44" i="8"/>
  <c r="F93" i="8"/>
  <c r="D7" i="13"/>
  <c r="G7" i="13"/>
  <c r="F11" i="13"/>
  <c r="E11" i="13"/>
  <c r="E36" i="9"/>
  <c r="C10" i="13"/>
  <c r="C9" i="13"/>
  <c r="E87" i="7"/>
  <c r="E79" i="7"/>
  <c r="E60" i="7"/>
  <c r="E46" i="7"/>
  <c r="E30" i="7"/>
  <c r="E93" i="7"/>
  <c r="E87" i="10"/>
  <c r="E79" i="10"/>
  <c r="E60" i="10"/>
  <c r="E46" i="10"/>
  <c r="E30" i="10"/>
  <c r="E93" i="10"/>
  <c r="E85" i="11"/>
  <c r="E76" i="11"/>
  <c r="E57" i="11"/>
  <c r="E43" i="11"/>
  <c r="E27" i="11"/>
  <c r="E13" i="11"/>
  <c r="E91" i="11"/>
  <c r="E85" i="12"/>
  <c r="E76" i="12"/>
  <c r="E57" i="12"/>
  <c r="E43" i="12"/>
  <c r="E27" i="12"/>
  <c r="E13" i="12"/>
  <c r="E91" i="12"/>
  <c r="C8" i="13"/>
  <c r="E86" i="8"/>
  <c r="E44" i="8"/>
  <c r="E27" i="8"/>
  <c r="E93" i="8"/>
  <c r="C7" i="13"/>
  <c r="F25" i="9"/>
  <c r="F24" i="9"/>
  <c r="F23" i="9"/>
  <c r="F22" i="9"/>
  <c r="F9" i="9"/>
  <c r="F8" i="9"/>
  <c r="F7" i="9"/>
  <c r="F6" i="9"/>
  <c r="F17" i="3"/>
  <c r="F18" i="3"/>
  <c r="F6" i="3"/>
  <c r="F7" i="3"/>
  <c r="E49" i="1"/>
  <c r="F49" i="1"/>
  <c r="E32" i="1"/>
  <c r="F32" i="1"/>
  <c r="E31" i="1"/>
  <c r="F31" i="1"/>
  <c r="E30" i="1"/>
  <c r="F30" i="1"/>
  <c r="E29" i="1"/>
  <c r="F29" i="1"/>
  <c r="E28" i="1"/>
  <c r="F28" i="1"/>
  <c r="E27" i="1"/>
  <c r="F27" i="1"/>
  <c r="E14" i="1"/>
  <c r="F14" i="1"/>
  <c r="E13" i="1"/>
  <c r="F13" i="1"/>
  <c r="E12" i="1"/>
  <c r="F12" i="1"/>
  <c r="E11" i="1"/>
  <c r="F11" i="1"/>
  <c r="E10" i="1"/>
  <c r="F10" i="1"/>
  <c r="E9" i="1"/>
  <c r="F9" i="1"/>
  <c r="D50" i="1"/>
  <c r="F50" i="1"/>
  <c r="E50" i="1"/>
  <c r="E15" i="1"/>
  <c r="F15" i="1"/>
  <c r="E33" i="1"/>
  <c r="F33" i="1"/>
  <c r="F57" i="1"/>
  <c r="D6" i="13"/>
  <c r="E57" i="1"/>
  <c r="C6" i="13"/>
  <c r="C11" i="13"/>
  <c r="G6" i="13"/>
  <c r="G11" i="13"/>
  <c r="D11" i="13"/>
</calcChain>
</file>

<file path=xl/sharedStrings.xml><?xml version="1.0" encoding="utf-8"?>
<sst xmlns="http://schemas.openxmlformats.org/spreadsheetml/2006/main" count="723" uniqueCount="292">
  <si>
    <t>Typ nádoby</t>
  </si>
  <si>
    <t>cenová nabídka za rok (bez DPH)</t>
  </si>
  <si>
    <t>Objem 110 a 120 litrů 1x týdně</t>
  </si>
  <si>
    <t>Objem 1100 litrů 1x týdně</t>
  </si>
  <si>
    <t xml:space="preserve">CELKEM </t>
  </si>
  <si>
    <t>CELKEM</t>
  </si>
  <si>
    <t>Barvy, tiskařské barvy, lepidla a pryskyřice</t>
  </si>
  <si>
    <t>Nepoužitelná cytostatika</t>
  </si>
  <si>
    <t xml:space="preserve">Počet svozů za rok    </t>
  </si>
  <si>
    <t>cena za manipulaci s  jednu nádobou                (bez DPH)</t>
  </si>
  <si>
    <t>cenová nabídka celkem (bez DPH)</t>
  </si>
  <si>
    <t>Cena za manipulaci s jednou nádobou zahrnuje:</t>
  </si>
  <si>
    <t>úklid stanoviště nádob v okruhu 2 m na zpevněné ploše a na vegetaci vysbíráním a naložení tohoto odpadu</t>
  </si>
  <si>
    <t>pořizovací cenu s ohledem na životnost (pravidelnou obměnu) nádoby</t>
  </si>
  <si>
    <t>naložení odpadu, naložení ostatního odpadu vedle nádoby v okruhu 2 m vyjma nebezpečného odpadu</t>
  </si>
  <si>
    <t>údržbu tak, aby nádoba nebyla estetickou a hygienickou závadou</t>
  </si>
  <si>
    <t>pravidelné opravy, údržbu tak, aby nádoba nebyla estetickou a hygienickou závadou</t>
  </si>
  <si>
    <t>Odvoz a odstranění směsného komunálního odpadu</t>
  </si>
  <si>
    <t xml:space="preserve">1. 3. Cena za tunu směsného komunálního odpadu - odvoz a odstranění </t>
  </si>
  <si>
    <t xml:space="preserve">odstranění odpadu </t>
  </si>
  <si>
    <t>Cena za  odstranění a odvoz směsného komunálního odpadu zahrnuje tyto náklady a úkony:</t>
  </si>
  <si>
    <t xml:space="preserve">desinfekci minimálně 1x ročně v průběhu druhého čtvrtletí </t>
  </si>
  <si>
    <t xml:space="preserve">pořizovací cenu s ohledem na životnost (pravidelnou obměnu) nádoby, </t>
  </si>
  <si>
    <t>výměny podle potřeby (tj. pořízení nové, přivezení na místo, odvezení staré nádoby, odstranění všech odpadů souvisejících s výměnou)</t>
  </si>
  <si>
    <t>1) SMĚSNÝ KOMUNÁLNÍ ODPAD - SVOZ NÁDOB</t>
  </si>
  <si>
    <t>CELKEM ZA SVOZ SMĚSNÉHO KOMUNÁLNÍHO ODPADU V NÁDOBÁCH</t>
  </si>
  <si>
    <t xml:space="preserve">Cena za manipulaci s jedním kontejnerem zahrnuje: </t>
  </si>
  <si>
    <t>Typ kontejnerů</t>
  </si>
  <si>
    <t>pravidelné opravy</t>
  </si>
  <si>
    <t>umístění kontejneru na veřejné prostranství na dobu 12 hodin až  72 hodin, dle charakteru plnění kontejneru</t>
  </si>
  <si>
    <t>200 301 - SMĚSNÝ KOMUNÁLNÍ ODPAD</t>
  </si>
  <si>
    <t>Cena za tunu zahrnuje tyto náklady a úkony:</t>
  </si>
  <si>
    <t>CELKEM ZA SVOZ ODPADŮ KONTEJNERY</t>
  </si>
  <si>
    <t>3) SVOZ SEPAROVANÝCH ODPADŮ</t>
  </si>
  <si>
    <t>všechny manipulace  s nádobou přemístění ze stanoviště a vrácení na stanoviště</t>
  </si>
  <si>
    <t>všechny manipulace s nádobou přemístění ze stanoviště a vrácení na stanoviště</t>
  </si>
  <si>
    <t>naložení separovanéhoodpadu vedle nádoby v okruhu 3 m vyjma nebezpečného odpadu</t>
  </si>
  <si>
    <t xml:space="preserve">naložení odpadu, naložení ostatního odpadu stejného druhu vedle nádoby v okruhu 2 m </t>
  </si>
  <si>
    <t>objem 240 litrů</t>
  </si>
  <si>
    <t>objem 360 litrů</t>
  </si>
  <si>
    <t>objem 1100 litrů</t>
  </si>
  <si>
    <t>Druh odpadu</t>
  </si>
  <si>
    <t>cena za převzetí separových odpadů zahrnuje třídění, dočištění a výnos z prodeje vytříděných složek</t>
  </si>
  <si>
    <t>objem 120 litrů</t>
  </si>
  <si>
    <t>Typ nádoby a kontejneru</t>
  </si>
  <si>
    <t>Objem 110 a 120 litrů 1 x 14 dní</t>
  </si>
  <si>
    <t>všechny manipulace s nádobou přemístění ze stanoviště a vrácení na stanoviště,</t>
  </si>
  <si>
    <t>objem 1000 až 1500 litrů</t>
  </si>
  <si>
    <t xml:space="preserve"> </t>
  </si>
  <si>
    <t>cena zahrnuje i odvoz odpadu do místa zpracování/odstranění</t>
  </si>
  <si>
    <t>zákonné poplatky</t>
  </si>
  <si>
    <t>cena za odstranění 1 tuny směsného komunálního odpadu (skládkování)</t>
  </si>
  <si>
    <t>zákonné poplatky zahrnují veškeré legislativou dané poplatky za odstranění odpadů</t>
  </si>
  <si>
    <t>Objem 240 litrů 1 x týdně</t>
  </si>
  <si>
    <t>objem 240 litrů 1 x 14 dní</t>
  </si>
  <si>
    <t>Typ nádoby a frekvence svozu</t>
  </si>
  <si>
    <t>Objem 1100 litrů 1x 14 dní</t>
  </si>
  <si>
    <t>Počet svozů za rok / nádoba</t>
  </si>
  <si>
    <t>3. 1.  PLASTY - VČETNĚ NÁPOJOVÝCH KARTONŮ A KOVŮ</t>
  </si>
  <si>
    <t xml:space="preserve">A) Kontejnery se spodním výsypem  </t>
  </si>
  <si>
    <t xml:space="preserve">B) Kontejnery a nádoby s horním výsypem </t>
  </si>
  <si>
    <t>vnější mytí - objem 120 litrů - horní výsyp</t>
  </si>
  <si>
    <t>vnější mytí - objem 240 litrů - horní výsyp</t>
  </si>
  <si>
    <t>vnější mytí - objem 360 litrů - horní výsyp</t>
  </si>
  <si>
    <t>vnější mytí - objem 1100 litrů - horní výsyp</t>
  </si>
  <si>
    <t>vnitřní mytí - objem 1100 litrů - horní výsyp</t>
  </si>
  <si>
    <t>vnější mytí - objem 1000 až 1500 litrů - spodní výsyp</t>
  </si>
  <si>
    <t>3. 1. 3.  Mytí kontejnerů a nádob</t>
  </si>
  <si>
    <t>3. 1. 4. Cena za převzetí separovaných odpadů</t>
  </si>
  <si>
    <t>Plasty - včetně kovů a nápojových kartonů</t>
  </si>
  <si>
    <t>3. 2.  PAPÍR</t>
  </si>
  <si>
    <t>3. 2. 3.  Mytí kontejnerů a nádob</t>
  </si>
  <si>
    <t>3. 2. 4. Cena za převzetí separovaných odpadů</t>
  </si>
  <si>
    <t>PAPÍR</t>
  </si>
  <si>
    <t>CELKEM ZA SVOZ PAPÍRU</t>
  </si>
  <si>
    <t>CELKEM ZA SVOZ PLASTŮ</t>
  </si>
  <si>
    <t>3. 3. 3.  Mytí kontejnerů a nádob</t>
  </si>
  <si>
    <t>3. 3. 4. Cena za převzetí separovaných odpadů</t>
  </si>
  <si>
    <t>SKLO - BÍLÉ</t>
  </si>
  <si>
    <t>CELKEM ZA SVOZ SKLO - BÍLÉ</t>
  </si>
  <si>
    <t>3. 4.  SKLO - BAREVNÉ</t>
  </si>
  <si>
    <t>3. 4. 3.  Mytí kontejnerů a nádob</t>
  </si>
  <si>
    <t>3. 4. 4. Cena za převzetí separovaných odpadů</t>
  </si>
  <si>
    <t>CELKEM ZA SVOZ SKLO - BAREVNÉ</t>
  </si>
  <si>
    <t>SKLO - BAREVNÉ</t>
  </si>
  <si>
    <t>4. 1. Mobilní svoz nebezpečných odpadů</t>
  </si>
  <si>
    <t>Počet svozů za rok</t>
  </si>
  <si>
    <t>Cena za jeden svoz nebezpečných odpadů zahrnuje:</t>
  </si>
  <si>
    <t>doba sdržení na jednom stanovišti min 20 min.</t>
  </si>
  <si>
    <t>odvoz odpadu na zpracování</t>
  </si>
  <si>
    <t>Cena za 1 svoz               (bez DPH)</t>
  </si>
  <si>
    <t>vývoz nebezpečných odpadů ze sběrného dvora</t>
  </si>
  <si>
    <t>nakládka odpadu a veškeré manipulace</t>
  </si>
  <si>
    <t>předpokládaný objem svezeného odpadu je 2 tuny na 1 svoz</t>
  </si>
  <si>
    <t>4. 3. Odstranění nebezpečných odpadů</t>
  </si>
  <si>
    <t>Cena za tunu  v Kč           (bez DPH)</t>
  </si>
  <si>
    <t>CELKEM ZA NEBEZPEČNÉ ODPADY</t>
  </si>
  <si>
    <t>CELKEM ZA ODSTRANĚNÍ NEBEZPEČNÝCH ODPADŮ</t>
  </si>
  <si>
    <t xml:space="preserve">4) ODVOZ A ODSTRANĚNÍ NEBEZPEČNÝCH ODPADŮ </t>
  </si>
  <si>
    <t xml:space="preserve">naložení odpadu, naložení odpadu vedle nádoby v okruhu 2 m </t>
  </si>
  <si>
    <t>CELKEM ZA SVOZ BIOLOGICKY ROZLOŽITELNÉHO ODPADU</t>
  </si>
  <si>
    <t>5. 2.  Cena za manipulace se sběrnou nádobou v majetku zhotovitele (včetně pronájmu nádob)</t>
  </si>
  <si>
    <t>úklid prostranství kolem kontejneru do 2 metrů</t>
  </si>
  <si>
    <t>Cena za přistavení kontejneru zahrnuje:</t>
  </si>
  <si>
    <t>odvoz odpadu k odstranění</t>
  </si>
  <si>
    <t>Cena za manipulaci s jedním kontejnerem zahrnuje:</t>
  </si>
  <si>
    <t xml:space="preserve">cena za odstranění 1 tuny odpadu je cena konečná - obsahuje veškeré náklady zhotovitele, tedy i zákonné poplatky apod. </t>
  </si>
  <si>
    <t>2. 2. 1. Manipulace s kontejnerem - celoroční umístění kontejneru</t>
  </si>
  <si>
    <t>2. 2. 2. Manipulace s kontejnerem - krátkodobé umístění kontejneru</t>
  </si>
  <si>
    <t>2. 1. 1. Manipulace s kontejnerem -  umístění na veřejném prostranství</t>
  </si>
  <si>
    <t>Směsný komunální odpad</t>
  </si>
  <si>
    <t>Objemný odpad</t>
  </si>
  <si>
    <t>Směsný stavební odpad</t>
  </si>
  <si>
    <t>Pneumatiky</t>
  </si>
  <si>
    <t>Biologicky rozložitelný komunální odpad</t>
  </si>
  <si>
    <t>Směsi nebo oddělené frakce betonu, cihel, tašek a…</t>
  </si>
  <si>
    <t>Zemina a kamení</t>
  </si>
  <si>
    <t>Sklo</t>
  </si>
  <si>
    <t>Dřevo</t>
  </si>
  <si>
    <t>Papír a lepenka</t>
  </si>
  <si>
    <t>Plasty (včetně nápojových kartonů)</t>
  </si>
  <si>
    <t>1.  Veřejná zakázka</t>
  </si>
  <si>
    <t>Název:</t>
  </si>
  <si>
    <t>2.  Základní identifikační údaje</t>
  </si>
  <si>
    <t xml:space="preserve">Obchodní firma nebo název / Obchodní firma nebo jméno a příjmení: </t>
  </si>
  <si>
    <t xml:space="preserve">Osoba oprávněná za zadavatele jednat: </t>
  </si>
  <si>
    <t xml:space="preserve">Kontaktní osoba:  </t>
  </si>
  <si>
    <t xml:space="preserve">Tel./fax: </t>
  </si>
  <si>
    <t xml:space="preserve">E-mail:  </t>
  </si>
  <si>
    <t xml:space="preserve">3. Nabídková cena </t>
  </si>
  <si>
    <t>Cena celkem bez DPH:</t>
  </si>
  <si>
    <t xml:space="preserve">4. Měna, ve které je nabídková cena v bodu 3. uvedena </t>
  </si>
  <si>
    <t>CZK</t>
  </si>
  <si>
    <t>Sídlo / Místo podnikání:</t>
  </si>
  <si>
    <t>Rekapitulace nabídkové ceny</t>
  </si>
  <si>
    <t>ODVOZ BIOLOGICKY ROZLOŽITELNÝCH KOMUNÁLNÍCH ODPADŮ</t>
  </si>
  <si>
    <t xml:space="preserve">ODVOZ A ODSTRANĚNÍ NEBEZPEČNÝCH ODPADŮ </t>
  </si>
  <si>
    <t>SMĚSNÝ KOMUNÁLNÍ ODPAD - SVOZ NÁDOB</t>
  </si>
  <si>
    <t>SVOZ ODPADŮ KONTEJNERY</t>
  </si>
  <si>
    <t>SVOZ SEPAROVANÝCH ODPADŮ</t>
  </si>
  <si>
    <t>Sídlo:</t>
  </si>
  <si>
    <t>IČ/DIČ:</t>
  </si>
  <si>
    <t>2.1 Zadavatel</t>
  </si>
  <si>
    <t>2.2 Účastník zadávacího řízení / dodavatel</t>
  </si>
  <si>
    <t>IČ / DIČ:</t>
  </si>
  <si>
    <t>Datum a místo zpracování nabídky:</t>
  </si>
  <si>
    <t>Podpis osoby oprávněné jednat jménem či za účastníka zadávacího řízení:</t>
  </si>
  <si>
    <t>Titul, jméno, příjmení, funkce:</t>
  </si>
  <si>
    <t>Cena celkem včetně DPH:</t>
  </si>
  <si>
    <t>Dílčí plnění pro zpracování nabídkové ceny</t>
  </si>
  <si>
    <t>Cenová nabídka za rok (bez DPH)</t>
  </si>
  <si>
    <t>Cenová nabídka celkem bez DPH</t>
  </si>
  <si>
    <t>Cenová nabídka celkem včetně DPH</t>
  </si>
  <si>
    <t>Samostatně DPH               (sazba nízká, tzn. 15%):</t>
  </si>
  <si>
    <t>Samostatně DPH                                     (sazba vysoká, tzn. 21%):</t>
  </si>
  <si>
    <t xml:space="preserve">Snížená DPH (15%) celkem               </t>
  </si>
  <si>
    <t>Zvýšená DPH (21%) celkem</t>
  </si>
  <si>
    <t>TABULKY PRO ZPRACOVÁNÍ NABÍDKOVÉ CENY</t>
  </si>
  <si>
    <r>
      <t>kontejner o objemu do 6,5 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  <charset val="238"/>
      </rPr>
      <t xml:space="preserve"> - hákový nosič kontejnerů</t>
    </r>
  </si>
  <si>
    <r>
      <t>kontejner o objemu do 14 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  <charset val="238"/>
      </rPr>
      <t xml:space="preserve"> - hákový nosič kontejnerů</t>
    </r>
  </si>
  <si>
    <r>
      <t>kontejner o objemu do 20 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  <charset val="238"/>
      </rPr>
      <t xml:space="preserve"> - hákový nosič kontejnerů</t>
    </r>
  </si>
  <si>
    <r>
      <t>kontejner o objemu do 40 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  <charset val="238"/>
      </rPr>
      <t xml:space="preserve"> - hákový nosič kontejnerů</t>
    </r>
  </si>
  <si>
    <t>Jiné motorové, převodové a mazací oleje</t>
  </si>
  <si>
    <t>Odpadní barvy a laky obsahující organická rozpouštědla</t>
  </si>
  <si>
    <t>Jiné hydraulické oleje</t>
  </si>
  <si>
    <t>Kaly z odlučovačů oleje</t>
  </si>
  <si>
    <t>Jiné emulze</t>
  </si>
  <si>
    <t>Absorpční činidla, filtrační materiály</t>
  </si>
  <si>
    <t>Olejové filtry</t>
  </si>
  <si>
    <t>Brzdová kapalina</t>
  </si>
  <si>
    <t>Nemrznoucí kapalina</t>
  </si>
  <si>
    <t>Vyřazené anorg. chemikálie</t>
  </si>
  <si>
    <t>Olověné akumulátory</t>
  </si>
  <si>
    <t>Nikl-kadmiové baterie a akumulátory</t>
  </si>
  <si>
    <t>Rozpouštědla</t>
  </si>
  <si>
    <t>Kyseliny</t>
  </si>
  <si>
    <t>Zásady</t>
  </si>
  <si>
    <t>Zářivky nebo jiný odpad obsahující rtuť</t>
  </si>
  <si>
    <t>Vyřazená zařízení obsahující chlorofyly</t>
  </si>
  <si>
    <t>Olej a tuk neuvedený pod číslem 20 01 25</t>
  </si>
  <si>
    <t>Baterie a akumulátory</t>
  </si>
  <si>
    <t>Vyřazené elektrické a elektronické zařízení</t>
  </si>
  <si>
    <t>Počet nádob</t>
  </si>
  <si>
    <t>Cena za manipulaci s jednou nádobou (bez DPH)</t>
  </si>
  <si>
    <t>Cenová nabídka celkem (bez DPH)</t>
  </si>
  <si>
    <t>1. 2.  Cena za manipulace se sběrnou nádobou v majetku dodavatele služby/svozové firmy (včetně pronájmu nádob)</t>
  </si>
  <si>
    <t>Cena za tunu</t>
  </si>
  <si>
    <t>Cenová nabídka                     celkem (bez DPH)</t>
  </si>
  <si>
    <t>Počet kontejnerů</t>
  </si>
  <si>
    <t>Plánovaný počet odvozů za rok</t>
  </si>
  <si>
    <t>Cena za manipulaci s  jedním kontejnerem                           (bez DPH)</t>
  </si>
  <si>
    <t>Cenová nabídka celkem                   (bez DPH)</t>
  </si>
  <si>
    <t>Plánovaný počet přistavení za rok</t>
  </si>
  <si>
    <t>Cena za manipulaci s  jedním kontejnerme               (bez DPH)</t>
  </si>
  <si>
    <t>2. 2.  Přistavení a odvoz kontejneru v majetku dodavatele služby/svozové firmy (včetně pronájmu nádob)</t>
  </si>
  <si>
    <t>Katalogové číslo</t>
  </si>
  <si>
    <t>Cena za tunu                     (bez DPH)</t>
  </si>
  <si>
    <t>Cenová nabídka celkem                (bez DPH)</t>
  </si>
  <si>
    <t>Plánovaný počet manipulací za rok na kontejner</t>
  </si>
  <si>
    <t>Cena za manipulaci s  jedním kontejnerem                   (bez DPH)</t>
  </si>
  <si>
    <t>Plánovaný počet manipulací za rok a nádobu</t>
  </si>
  <si>
    <t>Cena za manipulaci s  jednou nádobou                  (bez DPH)</t>
  </si>
  <si>
    <t>3. 1. 2.  Cena za manipulace s kontejnerem a nádobou v majetku dodavatele služby/svozové firmy (včetně pronájmu nádoby a kontejneru)</t>
  </si>
  <si>
    <t>Plánovaný počet manipulací za rok ks</t>
  </si>
  <si>
    <t>Cena za mytí jedné nádoby                          (bez DPH)</t>
  </si>
  <si>
    <t>Cena za tunu                                 (v případě výkupu " -")</t>
  </si>
  <si>
    <t>3. 2. 2.  Cena za manipulace s kontejnerem a nádobou v majetku dodavatele služby/svozové firmy (včetně pronájmu nádoby a kontejneru)</t>
  </si>
  <si>
    <t>2. 1. 2. Manipulace s kontejnerem - umístění kontejneru na sběrném dvoře</t>
  </si>
  <si>
    <t>3. 3. 2.  Cena za manipulace s kontejnerem a nádobou v majetku dodavatele služby/svozové firmy (včetně pronájmu nádoby a kontejneru)</t>
  </si>
  <si>
    <t>3. 4. 2.  Cena za manipulace s kontejnerem a nádobou v majetku dodavatele služby/svozové firmy (včetně pronájmu nádoby a kontejneru)</t>
  </si>
  <si>
    <t>Popis služby</t>
  </si>
  <si>
    <t>Cenová nabídka za rok                (bez DPH)</t>
  </si>
  <si>
    <t>Hmotnost odpadu v t/rok</t>
  </si>
  <si>
    <t>Cena za manipulaci s  jednu nádobou                (bez DPH)</t>
  </si>
  <si>
    <t>Podmínky pro zpracování Tabulek pro zpracování nabídkové ceny:</t>
  </si>
  <si>
    <t>kontejnery jsou umístěny ………………………….. (je-li relevantní)</t>
  </si>
  <si>
    <t>5. Podpis osoby oprávněné jednat jménem či za účastníka zadávacího řízení / dodavatele</t>
  </si>
  <si>
    <t>Příloha ZD č. 1 - Stanovení nabídkové ceny (závazný dokument)</t>
  </si>
  <si>
    <t>5) ODVOZ BIOLOGICKY ROZLOŽITELNÝCH KOMUNÁLNÍCH ODPADŮ</t>
  </si>
  <si>
    <t>2) SVOZ ODPADŮ KONTEJNERY</t>
  </si>
  <si>
    <t xml:space="preserve">1) Příloha č. 1 – Stanovení nabídkové ceny (závazný dokument), na základě které se stanoví nabídková cena účastníka ZŘ, zahrnuje úkony, které mohou být v průběhu doby plnění Smlouvy, realizovány, ale nejsou zadavatelem požadovány ihned od počátku realizace plnění. Oceněny musí být všechny položky v rámci Přílohy č. 1 – Stanovení nabídkové ceny (závazný dokument), tzn. i ty, které obsahují nulové položky např. u počtu nádob, kontejnerů, množství, manipulací apod. </t>
  </si>
  <si>
    <r>
      <rPr>
        <sz val="10"/>
        <color theme="1"/>
        <rFont val="Arial"/>
        <family val="2"/>
        <charset val="238"/>
      </rPr>
      <t xml:space="preserve">mytí a </t>
    </r>
    <r>
      <rPr>
        <sz val="10"/>
        <color theme="1"/>
        <rFont val="Arial"/>
        <family val="2"/>
        <charset val="238"/>
      </rPr>
      <t xml:space="preserve">desinfekci minimálně 1x ročně v průběhu druhého čtvrtletí </t>
    </r>
  </si>
  <si>
    <t xml:space="preserve">mytí a desinfekci minimálně 1x ročně v průběhu druhého čtvrtletí </t>
  </si>
  <si>
    <r>
      <rPr>
        <sz val="10"/>
        <color theme="1"/>
        <rFont val="Arial"/>
        <family val="2"/>
        <charset val="238"/>
      </rPr>
      <t xml:space="preserve">mytí a </t>
    </r>
    <r>
      <rPr>
        <sz val="10"/>
        <color theme="1"/>
        <rFont val="Arial"/>
        <family val="2"/>
        <charset val="238"/>
      </rPr>
      <t xml:space="preserve">desinfekci minimálně 1x ročně v průběhu druhého čtvrtletí </t>
    </r>
  </si>
  <si>
    <t>Cena zahrnuje:</t>
  </si>
  <si>
    <t>dodavatel je povinen zjišťovat veškeré i nebezpečné odpady odložené kolem odpadových nádob, provézt o tomto zjištění záznam a nejpozději do pěti dnů zajistit odvoz nebezpečného odpadu. V případě, že se bude jednat o nebezpečný odpad, který by mohl ohrozit složky životního prostředí (např. akumulátory s vytékajícím elektrolytem, obaly s barvami, ředidly, pesticidy, z kterých se tyto látky uvolňují apod.) je povinen neprodleně informovat o jeho nálezu zástupce objednatele.</t>
  </si>
  <si>
    <t>objem 1000 až 1500 litrů - 1x za 14 dní</t>
  </si>
  <si>
    <r>
      <t>objem 1000 až 1500 litrů</t>
    </r>
    <r>
      <rPr>
        <sz val="10"/>
        <color theme="1"/>
        <rFont val="Arial"/>
        <family val="2"/>
        <charset val="238"/>
      </rPr>
      <t xml:space="preserve"> - 1x týdně</t>
    </r>
  </si>
  <si>
    <r>
      <t>objem 1000 až 1500 litrů</t>
    </r>
    <r>
      <rPr>
        <sz val="10"/>
        <color theme="1"/>
        <rFont val="Arial"/>
        <family val="2"/>
        <charset val="238"/>
      </rPr>
      <t xml:space="preserve"> - 1x za 14 dní</t>
    </r>
  </si>
  <si>
    <t>Cena za mytí kontejnerů a nádob:</t>
  </si>
  <si>
    <t>cena za mytí kontejnerů zahrnuje mytí vnějších ploch</t>
  </si>
  <si>
    <t>3. 3.  SKLO - BÍLÉ (ČIRÉ)</t>
  </si>
  <si>
    <t>4. 2. Odvoz nebezpečných odpadů ze sběrného dvora (ze sběrného místa)</t>
  </si>
  <si>
    <t>cena zahrnuje i odvoz odpadu do místa zpracování/odstranění na kompostárnu Jesenická - Areál skládky u Supíkovic</t>
  </si>
  <si>
    <t>2) Fakturace bude zohledňovat skutečné množství služeb realizovaných dodavatelem / účastníkem ZŘ pro odběratele / zadavatele v daném měsíci, tzn. nebude fakturováno paušálně. Fakturace bude zohledňovat změnu typů svozových nádob či jejich počtů, a to dle okamžitých potřeb zadavatel a množství produkovaných odpadů dle skutečných potřeb občanů a dle opatření vydaných zadavatelem a jiných subjektů spolupodílejících se na organizování systému nakládání s odpady u zadavatele.</t>
  </si>
  <si>
    <t xml:space="preserve">3) Nabídkovou cenou se rozumí cena za plnění veřejné zakázky, za období 48 měsíců po sobě jdoucích. </t>
  </si>
  <si>
    <t xml:space="preserve">4) Nabídková cena musí být cenou pevnou, tzn. nejvýše přípustnou, která bude nezávislá na změně podmínek v průběhu realizace zadávacího řízení. </t>
  </si>
  <si>
    <t xml:space="preserve">5) Nabídková cena bude uvedena v CZK. </t>
  </si>
  <si>
    <t xml:space="preserve">6) Nabídková cena bude uvedena v členění: celková nabídková cena bez daně z přidané hodnoty (DPH), samostatně DPH (nízká sazba DPH), samostatně DPH (vysoká sazba DPH) a celková nabídková cena včetně DPH. </t>
  </si>
  <si>
    <t xml:space="preserve">7) Nabídková cena bude zahrnovat veškeré poplatky, včetně poplatků za skládky a další náklady související s realizací služby, kupní cenu či cenu nájmu dodávek, strojů a zařízení a nemovitostí, včetně provozoven (i skládek), které je dodavatel povinen k provedení služeb dle Smlouvy opatřit, náklady na skládku a odvoz odpadového materiálu, zábor veřejného prostranství, náklady na spotřebovaná média (nafta, el. energie, voda, atd.), režie, případně další související náklady. </t>
  </si>
  <si>
    <t xml:space="preserve">8) Cenu dodavatel uvede úplnou tak, že k uvedeným jednotkovým cenám nebudou dodatečně připočítávány žádné další náklady, (např. další náklady na dopravu, případné skládkování, poplatky apod.) s výjimkou případů, kdy dojde ke změně právních předpisů souvisejících s plněním této veřejné zakázky (např. změna Zákona o odpadech). V takovém případě by dodavatel musel předložit podrobnou kalkulaci, tuto projednat a odsouhlasit se zadavatelem a prokázat, že se jedná pouze o zvýšené náklady vzniklé dopadem těchto změn. </t>
  </si>
  <si>
    <t xml:space="preserve">09) K překročení či snížení nabídkové ceny, definované jako součet nabídkové ceny bez DPH, výše DPH a částky včetně DPH, může dojít pouze v případě, že v období mezi předložením nabídky vítězného účastníka dodavatele a podpisem Smlouvy na plnění veřejné zakázky, dojde ke zvýšení či snížení DPH. V takovémto případě bude nabídková cena stanovena jako součet ceny bez DPH a příslušné částky DPH, určené podle předpisů platných v den podpisu Smlouvy. </t>
  </si>
  <si>
    <t>10) Ke změně nabídkové ceny může dále dojít v případech stanovených Zákonem a za podmínek stanovených zadavatelem v zadávacích podmínkách.</t>
  </si>
  <si>
    <t>11) Svoz podnikatelů je zapojen do systému svozu obce - obec požaduje evidovat a fakturovat svezené tuny a manipulace za svoz podnikatelů zvlášť.</t>
  </si>
  <si>
    <t>12) Množství odpadů připadajících na podnikatele z celkového svezeného množsví bude rozpočítáno podílem svezených litrů podnikatelských nádob vůči litrům všech svezených nádob.</t>
  </si>
  <si>
    <t>13) Dodavatel služby/svozová firma je po dohodě s obcí oprávněn změnit systém svozu separovaných odpadů, ale musí zachovat stejnou kapacitu sběrné sítě v litrech a aktuální počet stanovišť.</t>
  </si>
  <si>
    <t>1. 1. Cena za manipulace se sběrnou nádobou v majetku objednatele nebo jiného majitele (občanů případně obce/města)</t>
  </si>
  <si>
    <t>2. 1.  Přistavení a odvoz kontejneru v majetku objednatele (obce/města)</t>
  </si>
  <si>
    <r>
      <t>přistavení kontejneru na veřejné prostranství dle požadavků obce</t>
    </r>
    <r>
      <rPr>
        <sz val="10"/>
        <color theme="1"/>
        <rFont val="Arial"/>
        <family val="2"/>
        <charset val="238"/>
      </rPr>
      <t>/města</t>
    </r>
  </si>
  <si>
    <r>
      <t>odvoz a přistavení kontejneru na veřejné prostranství dle požadavků obce</t>
    </r>
    <r>
      <rPr>
        <sz val="10"/>
        <color theme="1"/>
        <rFont val="Arial"/>
        <family val="2"/>
        <charset val="238"/>
      </rPr>
      <t>/města</t>
    </r>
  </si>
  <si>
    <r>
      <t>přistavení a odvoz kontejneru na veřejné prostranství dle požadavků obce</t>
    </r>
    <r>
      <rPr>
        <sz val="10"/>
        <color theme="1"/>
        <rFont val="Arial"/>
        <family val="2"/>
        <charset val="238"/>
      </rPr>
      <t>/města</t>
    </r>
  </si>
  <si>
    <t>2. 3. Odstranění odpadu svezeného dodavatelem služby/svozovou firmou nebo dovezeného objednatelem (obcí/městem) v kontejnerech</t>
  </si>
  <si>
    <t>3. 1. 1.  Cena za manipulace s kontejnerem a nádobou v majetku objednatele (obce/města) (včetně nádob v majetku společnosti EKOKOM)</t>
  </si>
  <si>
    <t>3. 2. 1.  Cena za manipulace s kontejnerem a nádobou v majetku objednatele (obce/města) (včetně nádob v majetku společnosti EKOKOM)</t>
  </si>
  <si>
    <t>3. 3. 1.  Cena za manipulace s kontejnerem a nádobou v majetku objednatele (obce/města) (včetně nádob v majetku společnosti EKOKOM)</t>
  </si>
  <si>
    <t>3. 4. 1.  Cena za manipulace s kontejnerem a nádobou v majetku objednatele (obce/města) (včetně nádob v majetku společnosti EKOKOM)</t>
  </si>
  <si>
    <r>
      <t>Zajištění mobilního svozu po obci</t>
    </r>
    <r>
      <rPr>
        <sz val="10"/>
        <color theme="1"/>
        <rFont val="Arial"/>
        <family val="2"/>
        <charset val="238"/>
      </rPr>
      <t>/městě</t>
    </r>
  </si>
  <si>
    <r>
      <t>odběr nebezpečného odpadu z předem definovaných stanovišť na území obce</t>
    </r>
    <r>
      <rPr>
        <sz val="10"/>
        <color theme="1"/>
        <rFont val="Arial"/>
        <family val="2"/>
        <charset val="238"/>
      </rPr>
      <t>/města</t>
    </r>
  </si>
  <si>
    <t>5. 1.  Cena za manipulace se sběrnou nádobou v majetku objednatele nebo jiného majitele (občanů případně obce/města)</t>
  </si>
  <si>
    <r>
      <t>objem 1</t>
    </r>
    <r>
      <rPr>
        <sz val="10"/>
        <color theme="1"/>
        <rFont val="Arial"/>
        <family val="2"/>
        <charset val="238"/>
      </rPr>
      <t>501</t>
    </r>
    <r>
      <rPr>
        <sz val="10"/>
        <color theme="1"/>
        <rFont val="Arial"/>
        <family val="2"/>
        <charset val="238"/>
      </rPr>
      <t xml:space="preserve"> až 2100 litrů</t>
    </r>
    <r>
      <rPr>
        <sz val="10"/>
        <color theme="1"/>
        <rFont val="Arial"/>
        <family val="2"/>
        <charset val="238"/>
      </rPr>
      <t xml:space="preserve"> - 1x týdně</t>
    </r>
  </si>
  <si>
    <r>
      <t>objem 1</t>
    </r>
    <r>
      <rPr>
        <sz val="10"/>
        <color theme="1"/>
        <rFont val="Arial"/>
        <family val="2"/>
        <charset val="238"/>
      </rPr>
      <t>501</t>
    </r>
    <r>
      <rPr>
        <sz val="10"/>
        <color theme="1"/>
        <rFont val="Arial"/>
        <family val="2"/>
        <charset val="238"/>
      </rPr>
      <t xml:space="preserve"> až 2100 litrů</t>
    </r>
    <r>
      <rPr>
        <sz val="10"/>
        <color theme="1"/>
        <rFont val="Arial"/>
        <family val="2"/>
        <charset val="238"/>
      </rPr>
      <t xml:space="preserve"> - 1x za 14 dní</t>
    </r>
  </si>
  <si>
    <r>
      <t>objem 2</t>
    </r>
    <r>
      <rPr>
        <sz val="10"/>
        <color theme="1"/>
        <rFont val="Arial"/>
        <family val="2"/>
        <charset val="238"/>
      </rPr>
      <t>101</t>
    </r>
    <r>
      <rPr>
        <sz val="10"/>
        <color theme="1"/>
        <rFont val="Arial"/>
        <family val="2"/>
        <charset val="238"/>
      </rPr>
      <t xml:space="preserve"> až 3200 litrů</t>
    </r>
    <r>
      <rPr>
        <sz val="10"/>
        <color theme="1"/>
        <rFont val="Arial"/>
        <family val="2"/>
        <charset val="238"/>
      </rPr>
      <t xml:space="preserve"> - 1x týdně</t>
    </r>
  </si>
  <si>
    <r>
      <t>objem 2</t>
    </r>
    <r>
      <rPr>
        <sz val="10"/>
        <color theme="1"/>
        <rFont val="Arial"/>
        <family val="2"/>
        <charset val="238"/>
      </rPr>
      <t>101</t>
    </r>
    <r>
      <rPr>
        <sz val="10"/>
        <color theme="1"/>
        <rFont val="Arial"/>
        <family val="2"/>
        <charset val="238"/>
      </rPr>
      <t xml:space="preserve"> až 3200 litrů</t>
    </r>
    <r>
      <rPr>
        <sz val="10"/>
        <color theme="1"/>
        <rFont val="Arial"/>
        <family val="2"/>
        <charset val="238"/>
      </rPr>
      <t xml:space="preserve"> - 1x 14 dní</t>
    </r>
  </si>
  <si>
    <r>
      <t>objem 1</t>
    </r>
    <r>
      <rPr>
        <sz val="10"/>
        <color theme="1"/>
        <rFont val="Arial"/>
        <family val="2"/>
        <charset val="238"/>
      </rPr>
      <t>501</t>
    </r>
    <r>
      <rPr>
        <sz val="10"/>
        <color theme="1"/>
        <rFont val="Arial"/>
        <family val="2"/>
        <charset val="238"/>
      </rPr>
      <t xml:space="preserve"> až 2100 litrů</t>
    </r>
  </si>
  <si>
    <r>
      <t>objem 2</t>
    </r>
    <r>
      <rPr>
        <sz val="10"/>
        <color theme="1"/>
        <rFont val="Arial"/>
        <family val="2"/>
        <charset val="238"/>
      </rPr>
      <t>101</t>
    </r>
    <r>
      <rPr>
        <sz val="10"/>
        <color theme="1"/>
        <rFont val="Arial"/>
        <family val="2"/>
        <charset val="238"/>
      </rPr>
      <t xml:space="preserve"> až 3200 litrů</t>
    </r>
  </si>
  <si>
    <r>
      <t>vnější mytí - objem 1</t>
    </r>
    <r>
      <rPr>
        <sz val="10"/>
        <color theme="1"/>
        <rFont val="Arial"/>
        <family val="2"/>
        <charset val="238"/>
      </rPr>
      <t>501</t>
    </r>
    <r>
      <rPr>
        <sz val="10"/>
        <color theme="1"/>
        <rFont val="Arial"/>
        <family val="2"/>
        <charset val="238"/>
      </rPr>
      <t xml:space="preserve"> až 2100 litrů - spodní výsyp</t>
    </r>
  </si>
  <si>
    <r>
      <t>vnější mytí - objem 2</t>
    </r>
    <r>
      <rPr>
        <sz val="10"/>
        <color theme="1"/>
        <rFont val="Arial"/>
        <family val="2"/>
        <charset val="238"/>
      </rPr>
      <t>101</t>
    </r>
    <r>
      <rPr>
        <sz val="10"/>
        <color theme="1"/>
        <rFont val="Arial"/>
        <family val="2"/>
        <charset val="238"/>
      </rPr>
      <t xml:space="preserve"> až 3200 litrů - spodní výsyp</t>
    </r>
  </si>
  <si>
    <r>
      <t>objem 2</t>
    </r>
    <r>
      <rPr>
        <sz val="10"/>
        <color theme="1"/>
        <rFont val="Arial"/>
        <family val="2"/>
        <charset val="238"/>
      </rPr>
      <t>101</t>
    </r>
    <r>
      <rPr>
        <sz val="10"/>
        <color theme="1"/>
        <rFont val="Arial"/>
        <family val="2"/>
        <charset val="238"/>
      </rPr>
      <t xml:space="preserve"> až 3200 litrů</t>
    </r>
    <r>
      <rPr>
        <sz val="10"/>
        <color theme="1"/>
        <rFont val="Arial"/>
        <family val="2"/>
        <charset val="238"/>
      </rPr>
      <t xml:space="preserve"> - 1x za 14 dní</t>
    </r>
  </si>
  <si>
    <r>
      <t>objem 1</t>
    </r>
    <r>
      <rPr>
        <sz val="10"/>
        <color theme="1"/>
        <rFont val="Arial"/>
        <family val="2"/>
        <charset val="238"/>
      </rPr>
      <t>501</t>
    </r>
    <r>
      <rPr>
        <sz val="10"/>
        <color theme="1"/>
        <rFont val="Arial"/>
        <family val="2"/>
        <charset val="238"/>
      </rPr>
      <t xml:space="preserve"> až 2100 litrů</t>
    </r>
  </si>
  <si>
    <r>
      <t>objem 2</t>
    </r>
    <r>
      <rPr>
        <sz val="10"/>
        <color theme="1"/>
        <rFont val="Arial"/>
        <family val="2"/>
        <charset val="238"/>
      </rPr>
      <t>101</t>
    </r>
    <r>
      <rPr>
        <sz val="10"/>
        <color theme="1"/>
        <rFont val="Arial"/>
        <family val="2"/>
        <charset val="238"/>
      </rPr>
      <t xml:space="preserve"> až 3200 litrů</t>
    </r>
  </si>
  <si>
    <r>
      <t>vnější mytí - objem 1</t>
    </r>
    <r>
      <rPr>
        <sz val="10"/>
        <color theme="1"/>
        <rFont val="Arial"/>
        <family val="2"/>
        <charset val="238"/>
      </rPr>
      <t>501</t>
    </r>
    <r>
      <rPr>
        <sz val="10"/>
        <color theme="1"/>
        <rFont val="Arial"/>
        <family val="2"/>
        <charset val="238"/>
      </rPr>
      <t xml:space="preserve"> až 2100 litrů - spodní výsyp</t>
    </r>
  </si>
  <si>
    <r>
      <t>vnější mytí - objem 2</t>
    </r>
    <r>
      <rPr>
        <sz val="10"/>
        <color theme="1"/>
        <rFont val="Arial"/>
        <family val="2"/>
        <charset val="238"/>
      </rPr>
      <t>101</t>
    </r>
    <r>
      <rPr>
        <sz val="10"/>
        <color theme="1"/>
        <rFont val="Arial"/>
        <family val="2"/>
        <charset val="238"/>
      </rPr>
      <t xml:space="preserve"> až 3200 litrů - spodní výsyp</t>
    </r>
  </si>
  <si>
    <t>Obaly obsahující zbytky nebezpečných látek</t>
  </si>
  <si>
    <t>Peroxidy, např. Peroxid vodíku</t>
  </si>
  <si>
    <r>
      <t xml:space="preserve">kontejner o objemu do </t>
    </r>
    <r>
      <rPr>
        <sz val="10"/>
        <color theme="1"/>
        <rFont val="Arial"/>
        <family val="2"/>
        <charset val="238"/>
      </rPr>
      <t>4</t>
    </r>
    <r>
      <rPr>
        <sz val="10"/>
        <color theme="1"/>
        <rFont val="Arial"/>
        <family val="2"/>
        <charset val="238"/>
      </rPr>
      <t>0 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  <charset val="238"/>
      </rPr>
      <t xml:space="preserve"> - hákový nosič kontejnerů</t>
    </r>
  </si>
  <si>
    <r>
      <t>Objem 110 a 120 litr</t>
    </r>
    <r>
      <rPr>
        <sz val="10"/>
        <color theme="1"/>
        <rFont val="Arial"/>
        <family val="2"/>
        <charset val="238"/>
      </rPr>
      <t>ů</t>
    </r>
  </si>
  <si>
    <t>objem 240 litrů 1</t>
  </si>
  <si>
    <t>objem 770 litrů</t>
  </si>
  <si>
    <t>Objem 1100 litrů</t>
  </si>
  <si>
    <t>Objem 110 a 120 litrů</t>
  </si>
  <si>
    <r>
      <t xml:space="preserve">kontejner o objemu do </t>
    </r>
    <r>
      <rPr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>0 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  <charset val="238"/>
      </rPr>
      <t xml:space="preserve"> - hákový nosič kontejnerů</t>
    </r>
  </si>
  <si>
    <t>Stavební materiál obsahující azbest</t>
  </si>
  <si>
    <t>svoz z eko skladu se záchytnou vanou, při odvozu bude odpad přeskládán</t>
  </si>
  <si>
    <t>Sběr, svoz a likvidace odpadů v obci Vlčice</t>
  </si>
  <si>
    <t>Obec Vlčice</t>
  </si>
  <si>
    <t>Vlčice 95, 790 67 Vlčice</t>
  </si>
  <si>
    <t>00636045 / CZ00636045</t>
  </si>
  <si>
    <t>Josef Fojtek, starosta obce</t>
  </si>
  <si>
    <t>+420 584 434 022</t>
  </si>
  <si>
    <t>vlcice@vlcice.cz</t>
  </si>
  <si>
    <r>
      <t>kontejner o objemu do 40 m</t>
    </r>
    <r>
      <rPr>
        <vertAlign val="superscript"/>
        <sz val="10"/>
        <color theme="1"/>
        <rFont val="Arial"/>
      </rPr>
      <t>3</t>
    </r>
    <r>
      <rPr>
        <sz val="10"/>
        <color theme="1"/>
        <rFont val="Arial"/>
        <family val="2"/>
        <charset val="238"/>
      </rPr>
      <t xml:space="preserve"> - hákový nosič kontejnerů (objemný odpad)</t>
    </r>
  </si>
  <si>
    <t>Množství tun za rok  (údaje z roku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</si>
</sst>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u/>
      <sz val="10"/>
      <color theme="10"/>
      <name val="Arial"/>
    </font>
    <font>
      <b/>
      <sz val="14"/>
      <name val="Arial"/>
    </font>
    <font>
      <b/>
      <sz val="14"/>
      <color theme="1"/>
      <name val="Arial"/>
    </font>
    <font>
      <b/>
      <sz val="10"/>
      <color rgb="FF000000"/>
      <name val="Arial"/>
    </font>
    <font>
      <vertAlign val="superscript"/>
      <sz val="10"/>
      <color theme="1"/>
      <name val="Arial"/>
    </font>
    <font>
      <b/>
      <u/>
      <sz val="10"/>
      <name val="Arial"/>
    </font>
    <font>
      <b/>
      <u/>
      <sz val="10"/>
      <color theme="1"/>
      <name val="Arial"/>
    </font>
    <font>
      <sz val="10"/>
      <color theme="4" tint="-0.249977111117893"/>
      <name val="Arial"/>
    </font>
    <font>
      <sz val="10"/>
      <color rgb="FF000000"/>
      <name val="Arial"/>
    </font>
    <font>
      <b/>
      <sz val="9"/>
      <color theme="1"/>
      <name val="Arial"/>
    </font>
    <font>
      <sz val="9"/>
      <color theme="1"/>
      <name val="Arial"/>
    </font>
    <font>
      <sz val="9"/>
      <color rgb="FF000000"/>
      <name val="Arial"/>
    </font>
    <font>
      <sz val="9"/>
      <color theme="1"/>
      <name val="Symbol"/>
    </font>
    <font>
      <sz val="14"/>
      <name val="Arial"/>
    </font>
    <font>
      <sz val="18"/>
      <color rgb="FF000000"/>
      <name val="Monda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63">
    <xf numFmtId="0" fontId="0" fillId="0" borderId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88">
    <xf numFmtId="0" fontId="0" fillId="0" borderId="0" xfId="0"/>
    <xf numFmtId="0" fontId="18" fillId="3" borderId="29" xfId="0" applyFont="1" applyFill="1" applyBorder="1" applyAlignment="1">
      <alignment horizontal="left" wrapText="1"/>
    </xf>
    <xf numFmtId="0" fontId="18" fillId="3" borderId="31" xfId="0" applyFont="1" applyFill="1" applyBorder="1" applyAlignment="1">
      <alignment horizontal="left" wrapText="1"/>
    </xf>
    <xf numFmtId="0" fontId="18" fillId="3" borderId="32" xfId="0" applyFont="1" applyFill="1" applyBorder="1" applyAlignment="1">
      <alignment horizontal="left" wrapText="1"/>
    </xf>
    <xf numFmtId="0" fontId="18" fillId="3" borderId="29" xfId="0" applyFont="1" applyFill="1" applyBorder="1" applyAlignment="1">
      <alignment horizontal="left" vertical="center" wrapText="1"/>
    </xf>
    <xf numFmtId="0" fontId="18" fillId="3" borderId="31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Alignment="1">
      <alignment vertical="center"/>
    </xf>
    <xf numFmtId="0" fontId="18" fillId="3" borderId="44" xfId="0" applyFont="1" applyFill="1" applyBorder="1" applyAlignment="1">
      <alignment horizontal="left" vertical="center"/>
    </xf>
    <xf numFmtId="0" fontId="18" fillId="3" borderId="36" xfId="0" applyFont="1" applyFill="1" applyBorder="1" applyAlignment="1">
      <alignment vertical="center" wrapText="1"/>
    </xf>
    <xf numFmtId="0" fontId="18" fillId="4" borderId="0" xfId="0" applyFont="1" applyFill="1"/>
    <xf numFmtId="0" fontId="17" fillId="4" borderId="0" xfId="0" applyFont="1" applyFill="1"/>
    <xf numFmtId="0" fontId="21" fillId="3" borderId="39" xfId="0" applyFont="1" applyFill="1" applyBorder="1" applyAlignment="1">
      <alignment horizontal="center" vertical="center" wrapText="1"/>
    </xf>
    <xf numFmtId="0" fontId="21" fillId="3" borderId="43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42" xfId="0" applyFont="1" applyFill="1" applyBorder="1" applyAlignment="1">
      <alignment horizontal="center" vertical="center" wrapText="1"/>
    </xf>
    <xf numFmtId="0" fontId="26" fillId="4" borderId="0" xfId="0" applyFont="1" applyFill="1"/>
    <xf numFmtId="0" fontId="17" fillId="4" borderId="29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left" vertical="center"/>
    </xf>
    <xf numFmtId="4" fontId="17" fillId="4" borderId="11" xfId="0" applyNumberFormat="1" applyFont="1" applyFill="1" applyBorder="1" applyAlignment="1">
      <alignment vertical="center" wrapText="1"/>
    </xf>
    <xf numFmtId="4" fontId="17" fillId="4" borderId="29" xfId="0" applyNumberFormat="1" applyFont="1" applyFill="1" applyBorder="1" applyAlignment="1">
      <alignment vertical="center"/>
    </xf>
    <xf numFmtId="4" fontId="17" fillId="4" borderId="10" xfId="0" applyNumberFormat="1" applyFont="1" applyFill="1" applyBorder="1" applyAlignment="1">
      <alignment vertical="center"/>
    </xf>
    <xf numFmtId="4" fontId="17" fillId="4" borderId="30" xfId="0" applyNumberFormat="1" applyFont="1" applyFill="1" applyBorder="1" applyAlignment="1">
      <alignment vertical="center"/>
    </xf>
    <xf numFmtId="0" fontId="17" fillId="4" borderId="3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left" vertical="center"/>
    </xf>
    <xf numFmtId="4" fontId="17" fillId="4" borderId="6" xfId="0" applyNumberFormat="1" applyFont="1" applyFill="1" applyBorder="1" applyAlignment="1">
      <alignment vertical="center" wrapText="1"/>
    </xf>
    <xf numFmtId="4" fontId="17" fillId="4" borderId="31" xfId="0" applyNumberFormat="1" applyFont="1" applyFill="1" applyBorder="1" applyAlignment="1">
      <alignment vertical="center"/>
    </xf>
    <xf numFmtId="4" fontId="17" fillId="4" borderId="5" xfId="0" applyNumberFormat="1" applyFont="1" applyFill="1" applyBorder="1" applyAlignment="1">
      <alignment vertical="center"/>
    </xf>
    <xf numFmtId="4" fontId="17" fillId="4" borderId="27" xfId="0" applyNumberFormat="1" applyFont="1" applyFill="1" applyBorder="1" applyAlignment="1">
      <alignment vertical="center"/>
    </xf>
    <xf numFmtId="0" fontId="17" fillId="4" borderId="32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left" vertical="center"/>
    </xf>
    <xf numFmtId="4" fontId="17" fillId="4" borderId="38" xfId="0" applyNumberFormat="1" applyFont="1" applyFill="1" applyBorder="1" applyAlignment="1">
      <alignment vertical="center" wrapText="1"/>
    </xf>
    <xf numFmtId="4" fontId="17" fillId="4" borderId="32" xfId="0" applyNumberFormat="1" applyFont="1" applyFill="1" applyBorder="1" applyAlignment="1">
      <alignment vertical="center"/>
    </xf>
    <xf numFmtId="4" fontId="17" fillId="4" borderId="28" xfId="0" applyNumberFormat="1" applyFont="1" applyFill="1" applyBorder="1" applyAlignment="1">
      <alignment vertical="center"/>
    </xf>
    <xf numFmtId="4" fontId="17" fillId="4" borderId="33" xfId="0" applyNumberFormat="1" applyFont="1" applyFill="1" applyBorder="1" applyAlignment="1">
      <alignment vertical="center"/>
    </xf>
    <xf numFmtId="4" fontId="17" fillId="3" borderId="39" xfId="0" applyNumberFormat="1" applyFont="1" applyFill="1" applyBorder="1" applyAlignment="1">
      <alignment vertical="center" wrapText="1"/>
    </xf>
    <xf numFmtId="4" fontId="17" fillId="3" borderId="43" xfId="0" applyNumberFormat="1" applyFont="1" applyFill="1" applyBorder="1" applyAlignment="1">
      <alignment vertical="center" wrapText="1"/>
    </xf>
    <xf numFmtId="4" fontId="17" fillId="3" borderId="40" xfId="0" applyNumberFormat="1" applyFont="1" applyFill="1" applyBorder="1" applyAlignment="1">
      <alignment vertical="center" wrapText="1"/>
    </xf>
    <xf numFmtId="4" fontId="17" fillId="3" borderId="42" xfId="0" applyNumberFormat="1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4" fontId="21" fillId="0" borderId="5" xfId="0" applyNumberFormat="1" applyFont="1" applyBorder="1" applyAlignment="1">
      <alignment horizontal="right" vertical="center" indent="1"/>
    </xf>
    <xf numFmtId="4" fontId="21" fillId="2" borderId="5" xfId="0" applyNumberFormat="1" applyFont="1" applyFill="1" applyBorder="1" applyAlignment="1">
      <alignment horizontal="right" vertical="center" wrapText="1" indent="1"/>
    </xf>
    <xf numFmtId="4" fontId="21" fillId="2" borderId="10" xfId="0" applyNumberFormat="1" applyFont="1" applyFill="1" applyBorder="1" applyAlignment="1">
      <alignment horizontal="right" vertical="center" indent="1"/>
    </xf>
    <xf numFmtId="4" fontId="21" fillId="0" borderId="5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20" fillId="0" borderId="0" xfId="0" applyFont="1"/>
    <xf numFmtId="0" fontId="32" fillId="0" borderId="0" xfId="0" applyFont="1"/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5" xfId="0" applyFont="1" applyBorder="1" applyAlignment="1">
      <alignment vertical="center"/>
    </xf>
    <xf numFmtId="0" fontId="16" fillId="2" borderId="5" xfId="0" applyFont="1" applyFill="1" applyBorder="1" applyAlignment="1">
      <alignment horizontal="center" vertical="center" wrapText="1"/>
    </xf>
    <xf numFmtId="4" fontId="16" fillId="2" borderId="5" xfId="0" applyNumberFormat="1" applyFont="1" applyFill="1" applyBorder="1" applyAlignment="1">
      <alignment horizontal="right" vertical="center" indent="1"/>
    </xf>
    <xf numFmtId="4" fontId="16" fillId="2" borderId="5" xfId="0" applyNumberFormat="1" applyFont="1" applyFill="1" applyBorder="1" applyAlignment="1">
      <alignment horizontal="right" vertical="center" wrapText="1" indent="1"/>
    </xf>
    <xf numFmtId="0" fontId="16" fillId="0" borderId="5" xfId="0" applyFont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indent="3"/>
    </xf>
    <xf numFmtId="0" fontId="16" fillId="0" borderId="0" xfId="0" applyFont="1" applyAlignment="1">
      <alignment vertical="center"/>
    </xf>
    <xf numFmtId="0" fontId="16" fillId="0" borderId="9" xfId="0" applyFont="1" applyBorder="1" applyAlignment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4" fontId="16" fillId="2" borderId="9" xfId="0" applyNumberFormat="1" applyFont="1" applyFill="1" applyBorder="1" applyAlignment="1">
      <alignment horizontal="right" vertical="center" inden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vertical="center"/>
    </xf>
    <xf numFmtId="4" fontId="16" fillId="2" borderId="10" xfId="0" applyNumberFormat="1" applyFont="1" applyFill="1" applyBorder="1" applyAlignment="1">
      <alignment horizontal="right" vertical="center" indent="1"/>
    </xf>
    <xf numFmtId="4" fontId="16" fillId="2" borderId="9" xfId="0" applyNumberFormat="1" applyFont="1" applyFill="1" applyBorder="1" applyAlignment="1">
      <alignment horizontal="right" vertical="center" wrapText="1" inden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/>
    <xf numFmtId="0" fontId="16" fillId="0" borderId="0" xfId="0" applyFont="1" applyFill="1" applyAlignment="1">
      <alignment horizontal="left" vertical="center" indent="3"/>
    </xf>
    <xf numFmtId="0" fontId="16" fillId="0" borderId="0" xfId="0" applyFont="1" applyFill="1" applyAlignment="1">
      <alignment wrapText="1"/>
    </xf>
    <xf numFmtId="0" fontId="21" fillId="3" borderId="5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 indent="8"/>
    </xf>
    <xf numFmtId="0" fontId="16" fillId="2" borderId="5" xfId="0" applyFont="1" applyFill="1" applyBorder="1" applyAlignment="1">
      <alignment horizontal="left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5" xfId="0" applyFont="1" applyBorder="1" applyAlignment="1">
      <alignment vertical="center"/>
    </xf>
    <xf numFmtId="0" fontId="15" fillId="2" borderId="5" xfId="0" applyFont="1" applyFill="1" applyBorder="1" applyAlignment="1">
      <alignment horizontal="center" vertical="center" wrapText="1"/>
    </xf>
    <xf numFmtId="4" fontId="15" fillId="2" borderId="5" xfId="0" applyNumberFormat="1" applyFont="1" applyFill="1" applyBorder="1" applyAlignment="1">
      <alignment horizontal="right" vertical="center" indent="1"/>
    </xf>
    <xf numFmtId="0" fontId="15" fillId="0" borderId="9" xfId="0" applyFont="1" applyBorder="1" applyAlignment="1">
      <alignment vertical="center"/>
    </xf>
    <xf numFmtId="0" fontId="15" fillId="2" borderId="9" xfId="0" applyFont="1" applyFill="1" applyBorder="1" applyAlignment="1">
      <alignment horizontal="center" vertical="center" wrapText="1"/>
    </xf>
    <xf numFmtId="4" fontId="15" fillId="2" borderId="9" xfId="0" applyNumberFormat="1" applyFont="1" applyFill="1" applyBorder="1" applyAlignment="1">
      <alignment horizontal="right" vertical="center" indent="1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5" fillId="0" borderId="0" xfId="0" applyFont="1" applyAlignment="1">
      <alignment horizontal="left" vertical="center" indent="3"/>
    </xf>
    <xf numFmtId="0" fontId="15" fillId="0" borderId="0" xfId="0" applyFont="1" applyAlignment="1">
      <alignment horizontal="justify" vertical="center"/>
    </xf>
    <xf numFmtId="0" fontId="15" fillId="0" borderId="0" xfId="0" applyFont="1" applyBorder="1"/>
    <xf numFmtId="0" fontId="15" fillId="0" borderId="0" xfId="0" applyFont="1" applyFill="1" applyAlignment="1">
      <alignment horizontal="left" vertical="center" indent="3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5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 wrapText="1"/>
    </xf>
    <xf numFmtId="4" fontId="14" fillId="2" borderId="5" xfId="0" applyNumberFormat="1" applyFont="1" applyFill="1" applyBorder="1" applyAlignment="1">
      <alignment horizontal="right" vertical="center" indent="1"/>
    </xf>
    <xf numFmtId="4" fontId="21" fillId="2" borderId="5" xfId="0" applyNumberFormat="1" applyFont="1" applyFill="1" applyBorder="1" applyAlignment="1">
      <alignment horizontal="right" vertical="center" indent="1"/>
    </xf>
    <xf numFmtId="0" fontId="14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4" fontId="14" fillId="2" borderId="9" xfId="0" applyNumberFormat="1" applyFont="1" applyFill="1" applyBorder="1" applyAlignment="1">
      <alignment horizontal="right" vertical="center" inden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justify" vertical="center"/>
    </xf>
    <xf numFmtId="0" fontId="14" fillId="0" borderId="0" xfId="0" applyFont="1" applyBorder="1"/>
    <xf numFmtId="0" fontId="14" fillId="0" borderId="0" xfId="0" applyFont="1" applyFill="1" applyAlignment="1">
      <alignment horizontal="left" vertical="center" indent="3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21" fillId="2" borderId="1" xfId="0" applyNumberFormat="1" applyFont="1" applyFill="1" applyBorder="1" applyAlignment="1">
      <alignment horizontal="right" vertical="center" indent="1"/>
    </xf>
    <xf numFmtId="4" fontId="21" fillId="2" borderId="4" xfId="0" applyNumberFormat="1" applyFont="1" applyFill="1" applyBorder="1" applyAlignment="1">
      <alignment horizontal="right" vertical="center" indent="1"/>
    </xf>
    <xf numFmtId="0" fontId="14" fillId="0" borderId="0" xfId="0" applyFont="1" applyFill="1"/>
    <xf numFmtId="0" fontId="20" fillId="0" borderId="0" xfId="0" applyFont="1" applyBorder="1" applyAlignment="1">
      <alignment vertical="center" wrapText="1"/>
    </xf>
    <xf numFmtId="4" fontId="14" fillId="2" borderId="28" xfId="0" applyNumberFormat="1" applyFont="1" applyFill="1" applyBorder="1" applyAlignment="1">
      <alignment horizontal="right" vertical="center" indent="1"/>
    </xf>
    <xf numFmtId="4" fontId="21" fillId="2" borderId="45" xfId="0" applyNumberFormat="1" applyFont="1" applyFill="1" applyBorder="1" applyAlignment="1">
      <alignment horizontal="right" vertical="center" indent="1"/>
    </xf>
    <xf numFmtId="4" fontId="14" fillId="2" borderId="10" xfId="0" applyNumberFormat="1" applyFont="1" applyFill="1" applyBorder="1" applyAlignment="1">
      <alignment horizontal="right" vertical="center" indent="1"/>
    </xf>
    <xf numFmtId="0" fontId="33" fillId="0" borderId="5" xfId="0" applyFont="1" applyBorder="1" applyAlignment="1">
      <alignment horizontal="left"/>
    </xf>
    <xf numFmtId="0" fontId="33" fillId="0" borderId="28" xfId="0" applyFont="1" applyBorder="1" applyAlignment="1">
      <alignment horizontal="left"/>
    </xf>
    <xf numFmtId="0" fontId="19" fillId="0" borderId="0" xfId="0" applyFont="1" applyAlignment="1">
      <alignment horizontal="left" vertical="center" indent="3"/>
    </xf>
    <xf numFmtId="0" fontId="13" fillId="0" borderId="0" xfId="0" applyFont="1"/>
    <xf numFmtId="0" fontId="13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0" fontId="35" fillId="0" borderId="0" xfId="0" applyFont="1" applyAlignment="1">
      <alignment vertical="center"/>
    </xf>
    <xf numFmtId="0" fontId="36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35" fillId="0" borderId="0" xfId="0" applyFont="1" applyAlignment="1">
      <alignment horizontal="left"/>
    </xf>
    <xf numFmtId="0" fontId="12" fillId="0" borderId="0" xfId="0" applyFont="1" applyAlignment="1">
      <alignment horizontal="left" vertical="center" indent="3"/>
    </xf>
    <xf numFmtId="0" fontId="33" fillId="0" borderId="0" xfId="0" applyFont="1" applyAlignment="1">
      <alignment horizontal="left" vertical="center" indent="3"/>
    </xf>
    <xf numFmtId="0" fontId="37" fillId="0" borderId="0" xfId="0" applyFont="1" applyAlignment="1">
      <alignment horizontal="justify" vertical="center"/>
    </xf>
    <xf numFmtId="0" fontId="16" fillId="2" borderId="28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vertical="center"/>
    </xf>
    <xf numFmtId="4" fontId="10" fillId="2" borderId="5" xfId="0" applyNumberFormat="1" applyFont="1" applyFill="1" applyBorder="1" applyAlignment="1">
      <alignment horizontal="right" vertical="center" indent="1"/>
    </xf>
    <xf numFmtId="0" fontId="21" fillId="0" borderId="0" xfId="0" applyFont="1" applyBorder="1" applyAlignment="1">
      <alignment horizontal="left" vertical="center" wrapText="1"/>
    </xf>
    <xf numFmtId="4" fontId="21" fillId="2" borderId="0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 indent="3"/>
    </xf>
    <xf numFmtId="0" fontId="8" fillId="0" borderId="9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47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4" fontId="16" fillId="2" borderId="28" xfId="0" applyNumberFormat="1" applyFont="1" applyFill="1" applyBorder="1" applyAlignment="1">
      <alignment horizontal="right" vertical="center" indent="1"/>
    </xf>
    <xf numFmtId="0" fontId="6" fillId="0" borderId="28" xfId="0" applyFont="1" applyBorder="1" applyAlignment="1">
      <alignment vertical="center"/>
    </xf>
    <xf numFmtId="0" fontId="16" fillId="0" borderId="45" xfId="0" applyFont="1" applyBorder="1" applyAlignment="1">
      <alignment vertical="center" wrapText="1"/>
    </xf>
    <xf numFmtId="0" fontId="16" fillId="0" borderId="45" xfId="0" applyFont="1" applyBorder="1" applyAlignment="1">
      <alignment vertical="center"/>
    </xf>
    <xf numFmtId="4" fontId="16" fillId="2" borderId="45" xfId="0" applyNumberFormat="1" applyFont="1" applyFill="1" applyBorder="1" applyAlignment="1">
      <alignment horizontal="right" vertical="center" indent="1"/>
    </xf>
    <xf numFmtId="0" fontId="5" fillId="0" borderId="5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39" fillId="0" borderId="0" xfId="0" applyFont="1"/>
    <xf numFmtId="0" fontId="4" fillId="0" borderId="0" xfId="0" applyFont="1" applyAlignment="1">
      <alignment horizontal="left" vertical="center" indent="3"/>
    </xf>
    <xf numFmtId="0" fontId="3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9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/>
    </xf>
    <xf numFmtId="0" fontId="13" fillId="0" borderId="46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27" xfId="0" applyFont="1" applyFill="1" applyBorder="1" applyAlignment="1">
      <alignment horizontal="left" vertical="center"/>
    </xf>
    <xf numFmtId="43" fontId="19" fillId="0" borderId="2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38" fillId="3" borderId="18" xfId="0" applyFont="1" applyFill="1" applyBorder="1" applyAlignment="1">
      <alignment horizontal="center" vertical="center"/>
    </xf>
    <xf numFmtId="0" fontId="38" fillId="3" borderId="19" xfId="0" applyFont="1" applyFill="1" applyBorder="1" applyAlignment="1">
      <alignment horizontal="center" vertical="center"/>
    </xf>
    <xf numFmtId="0" fontId="38" fillId="3" borderId="34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38" fillId="3" borderId="35" xfId="0" applyFont="1" applyFill="1" applyBorder="1" applyAlignment="1">
      <alignment horizontal="center" vertical="center"/>
    </xf>
    <xf numFmtId="0" fontId="38" fillId="3" borderId="20" xfId="0" applyFont="1" applyFill="1" applyBorder="1" applyAlignment="1">
      <alignment horizontal="center" vertical="center"/>
    </xf>
    <xf numFmtId="0" fontId="38" fillId="3" borderId="16" xfId="0" applyFont="1" applyFill="1" applyBorder="1" applyAlignment="1">
      <alignment horizontal="center" vertical="center"/>
    </xf>
    <xf numFmtId="0" fontId="38" fillId="3" borderId="2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3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6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/>
    </xf>
    <xf numFmtId="0" fontId="13" fillId="3" borderId="3" xfId="0" applyFont="1" applyFill="1" applyBorder="1" applyAlignment="1"/>
    <xf numFmtId="0" fontId="13" fillId="3" borderId="2" xfId="0" applyFont="1" applyFill="1" applyBorder="1" applyAlignment="1"/>
    <xf numFmtId="0" fontId="18" fillId="0" borderId="10" xfId="0" applyFont="1" applyFill="1" applyBorder="1" applyAlignment="1">
      <alignment horizontal="left"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27" xfId="0" applyFont="1" applyFill="1" applyBorder="1" applyAlignment="1">
      <alignment horizontal="left" vertical="center" wrapText="1"/>
    </xf>
    <xf numFmtId="49" fontId="18" fillId="0" borderId="6" xfId="0" applyNumberFormat="1" applyFont="1" applyFill="1" applyBorder="1" applyAlignment="1">
      <alignment horizontal="left" vertical="center" wrapText="1"/>
    </xf>
    <xf numFmtId="49" fontId="18" fillId="0" borderId="8" xfId="0" applyNumberFormat="1" applyFont="1" applyFill="1" applyBorder="1" applyAlignment="1">
      <alignment horizontal="left" vertical="center" wrapText="1"/>
    </xf>
    <xf numFmtId="49" fontId="18" fillId="0" borderId="24" xfId="0" applyNumberFormat="1" applyFont="1" applyFill="1" applyBorder="1" applyAlignment="1">
      <alignment horizontal="left" vertical="center" wrapText="1"/>
    </xf>
    <xf numFmtId="0" fontId="25" fillId="0" borderId="28" xfId="3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/>
    <xf numFmtId="0" fontId="6" fillId="3" borderId="2" xfId="0" applyFont="1" applyFill="1" applyBorder="1" applyAlignment="1"/>
    <xf numFmtId="0" fontId="21" fillId="3" borderId="43" xfId="0" applyFont="1" applyFill="1" applyBorder="1" applyAlignment="1">
      <alignment horizontal="center" vertical="center" wrapText="1"/>
    </xf>
    <xf numFmtId="0" fontId="21" fillId="3" borderId="40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4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0" fontId="21" fillId="2" borderId="10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3" borderId="6" xfId="0" applyFont="1" applyFill="1" applyBorder="1" applyAlignment="1">
      <alignment horizontal="left" vertical="center" wrapText="1" indent="2"/>
    </xf>
    <xf numFmtId="0" fontId="21" fillId="3" borderId="7" xfId="0" applyFont="1" applyFill="1" applyBorder="1" applyAlignment="1">
      <alignment horizontal="left" vertical="center" wrapText="1" indent="2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left" vertical="center" wrapText="1" indent="1"/>
    </xf>
    <xf numFmtId="0" fontId="15" fillId="2" borderId="15" xfId="0" applyFont="1" applyFill="1" applyBorder="1" applyAlignment="1">
      <alignment horizontal="left" vertical="center" wrapText="1" indent="1"/>
    </xf>
    <xf numFmtId="0" fontId="9" fillId="0" borderId="0" xfId="0" applyFont="1" applyBorder="1" applyAlignment="1">
      <alignment horizontal="left" vertical="center" wrapText="1" indent="1"/>
    </xf>
    <xf numFmtId="0" fontId="14" fillId="2" borderId="15" xfId="0" applyFont="1" applyFill="1" applyBorder="1" applyAlignment="1">
      <alignment horizontal="left" vertical="center" wrapText="1" inden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left" vertical="center" wrapText="1" inden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0" borderId="45" xfId="0" applyFont="1" applyBorder="1" applyAlignment="1">
      <alignment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 indent="2"/>
    </xf>
    <xf numFmtId="0" fontId="21" fillId="0" borderId="1" xfId="0" applyFont="1" applyBorder="1" applyAlignment="1">
      <alignment vertical="center" wrapText="1"/>
    </xf>
    <xf numFmtId="0" fontId="21" fillId="0" borderId="3" xfId="0" applyFont="1" applyBorder="1" applyAlignment="1">
      <alignment vertical="center" wrapText="1"/>
    </xf>
    <xf numFmtId="0" fontId="21" fillId="0" borderId="2" xfId="0" applyFont="1" applyBorder="1" applyAlignment="1">
      <alignment vertical="center" wrapText="1"/>
    </xf>
    <xf numFmtId="0" fontId="35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</cellXfs>
  <cellStyles count="63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lcice@vlcic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1"/>
  <sheetViews>
    <sheetView showGridLines="0" tabSelected="1" workbookViewId="0">
      <selection activeCell="B18" sqref="B18:D18"/>
    </sheetView>
  </sheetViews>
  <sheetFormatPr baseColWidth="10" defaultColWidth="8.83203125" defaultRowHeight="12" x14ac:dyDescent="0"/>
  <cols>
    <col min="1" max="1" width="43.83203125" style="139" bestFit="1" customWidth="1"/>
    <col min="2" max="3" width="13.33203125" style="139" bestFit="1" customWidth="1"/>
    <col min="4" max="4" width="33.33203125" style="139" bestFit="1" customWidth="1"/>
    <col min="5" max="16384" width="8.83203125" style="139"/>
  </cols>
  <sheetData>
    <row r="1" spans="1:6">
      <c r="A1" s="201" t="s">
        <v>217</v>
      </c>
      <c r="B1" s="202"/>
      <c r="C1" s="202"/>
      <c r="D1" s="203"/>
    </row>
    <row r="2" spans="1:6">
      <c r="A2" s="204"/>
      <c r="B2" s="205"/>
      <c r="C2" s="205"/>
      <c r="D2" s="206"/>
    </row>
    <row r="3" spans="1:6" ht="13" thickBot="1">
      <c r="A3" s="207"/>
      <c r="B3" s="208"/>
      <c r="C3" s="208"/>
      <c r="D3" s="209"/>
    </row>
    <row r="4" spans="1:6" ht="13" thickBot="1">
      <c r="A4" s="210" t="s">
        <v>121</v>
      </c>
      <c r="B4" s="193"/>
      <c r="C4" s="193"/>
      <c r="D4" s="194"/>
    </row>
    <row r="5" spans="1:6">
      <c r="A5" s="211" t="s">
        <v>122</v>
      </c>
      <c r="B5" s="213" t="s">
        <v>283</v>
      </c>
      <c r="C5" s="214"/>
      <c r="D5" s="215"/>
    </row>
    <row r="6" spans="1:6" ht="13" thickBot="1">
      <c r="A6" s="212"/>
      <c r="B6" s="216"/>
      <c r="C6" s="216"/>
      <c r="D6" s="217"/>
    </row>
    <row r="7" spans="1:6" ht="13" thickBot="1">
      <c r="A7" s="192" t="s">
        <v>123</v>
      </c>
      <c r="B7" s="193"/>
      <c r="C7" s="193"/>
      <c r="D7" s="194"/>
    </row>
    <row r="8" spans="1:6" ht="13" thickBot="1">
      <c r="A8" s="218" t="s">
        <v>142</v>
      </c>
      <c r="B8" s="219"/>
      <c r="C8" s="219"/>
      <c r="D8" s="220"/>
    </row>
    <row r="9" spans="1:6">
      <c r="A9" s="1" t="s">
        <v>122</v>
      </c>
      <c r="B9" s="221" t="s">
        <v>284</v>
      </c>
      <c r="C9" s="221"/>
      <c r="D9" s="222"/>
    </row>
    <row r="10" spans="1:6">
      <c r="A10" s="2" t="s">
        <v>140</v>
      </c>
      <c r="B10" s="223" t="s">
        <v>285</v>
      </c>
      <c r="C10" s="223"/>
      <c r="D10" s="224"/>
    </row>
    <row r="11" spans="1:6">
      <c r="A11" s="2" t="s">
        <v>141</v>
      </c>
      <c r="B11" s="223" t="s">
        <v>286</v>
      </c>
      <c r="C11" s="223"/>
      <c r="D11" s="224"/>
      <c r="F11" s="140"/>
    </row>
    <row r="12" spans="1:6">
      <c r="A12" s="2" t="s">
        <v>125</v>
      </c>
      <c r="B12" s="223" t="s">
        <v>287</v>
      </c>
      <c r="C12" s="223"/>
      <c r="D12" s="224"/>
    </row>
    <row r="13" spans="1:6" ht="12" customHeight="1">
      <c r="A13" s="2" t="s">
        <v>126</v>
      </c>
      <c r="B13" s="223" t="s">
        <v>287</v>
      </c>
      <c r="C13" s="223"/>
      <c r="D13" s="224"/>
      <c r="F13" s="140"/>
    </row>
    <row r="14" spans="1:6" ht="11" customHeight="1">
      <c r="A14" s="2" t="s">
        <v>127</v>
      </c>
      <c r="B14" s="225" t="s">
        <v>288</v>
      </c>
      <c r="C14" s="226"/>
      <c r="D14" s="227"/>
      <c r="F14" s="175"/>
    </row>
    <row r="15" spans="1:6" ht="13" thickBot="1">
      <c r="A15" s="3" t="s">
        <v>128</v>
      </c>
      <c r="B15" s="228" t="s">
        <v>289</v>
      </c>
      <c r="C15" s="229"/>
      <c r="D15" s="230"/>
    </row>
    <row r="16" spans="1:6" ht="13" thickBot="1">
      <c r="A16" s="218" t="s">
        <v>143</v>
      </c>
      <c r="B16" s="231"/>
      <c r="C16" s="231"/>
      <c r="D16" s="232"/>
    </row>
    <row r="17" spans="1:4" ht="24">
      <c r="A17" s="4" t="s">
        <v>124</v>
      </c>
      <c r="B17" s="221"/>
      <c r="C17" s="221"/>
      <c r="D17" s="222"/>
    </row>
    <row r="18" spans="1:4">
      <c r="A18" s="5" t="s">
        <v>133</v>
      </c>
      <c r="B18" s="182"/>
      <c r="C18" s="183"/>
      <c r="D18" s="184"/>
    </row>
    <row r="19" spans="1:4" ht="13" thickBot="1">
      <c r="A19" s="5" t="s">
        <v>144</v>
      </c>
      <c r="B19" s="182"/>
      <c r="C19" s="183"/>
      <c r="D19" s="184"/>
    </row>
    <row r="20" spans="1:4" ht="13" thickBot="1">
      <c r="A20" s="192" t="s">
        <v>129</v>
      </c>
      <c r="B20" s="193"/>
      <c r="C20" s="193"/>
      <c r="D20" s="194"/>
    </row>
    <row r="21" spans="1:4" ht="49" thickBot="1">
      <c r="A21" s="6" t="s">
        <v>130</v>
      </c>
      <c r="B21" s="6" t="s">
        <v>153</v>
      </c>
      <c r="C21" s="6" t="s">
        <v>154</v>
      </c>
      <c r="D21" s="6" t="s">
        <v>148</v>
      </c>
    </row>
    <row r="22" spans="1:4">
      <c r="A22" s="189"/>
      <c r="B22" s="189"/>
      <c r="C22" s="189"/>
      <c r="D22" s="189"/>
    </row>
    <row r="23" spans="1:4">
      <c r="A23" s="190"/>
      <c r="B23" s="191"/>
      <c r="C23" s="190"/>
      <c r="D23" s="190"/>
    </row>
    <row r="24" spans="1:4">
      <c r="A24" s="190"/>
      <c r="B24" s="191"/>
      <c r="C24" s="190"/>
      <c r="D24" s="190"/>
    </row>
    <row r="25" spans="1:4" ht="13" thickBot="1">
      <c r="A25" s="190"/>
      <c r="B25" s="191"/>
      <c r="C25" s="190"/>
      <c r="D25" s="190"/>
    </row>
    <row r="26" spans="1:4" ht="13" thickBot="1">
      <c r="A26" s="192" t="s">
        <v>131</v>
      </c>
      <c r="B26" s="193"/>
      <c r="C26" s="193"/>
      <c r="D26" s="194"/>
    </row>
    <row r="27" spans="1:4">
      <c r="A27" s="195" t="s">
        <v>132</v>
      </c>
      <c r="B27" s="196"/>
      <c r="C27" s="196"/>
      <c r="D27" s="197"/>
    </row>
    <row r="28" spans="1:4" ht="13" thickBot="1">
      <c r="A28" s="198" t="s">
        <v>216</v>
      </c>
      <c r="B28" s="199"/>
      <c r="C28" s="199"/>
      <c r="D28" s="200"/>
    </row>
    <row r="29" spans="1:4" ht="15" customHeight="1">
      <c r="A29" s="9" t="s">
        <v>145</v>
      </c>
      <c r="B29" s="185"/>
      <c r="C29" s="185"/>
      <c r="D29" s="186"/>
    </row>
    <row r="30" spans="1:4" ht="15" customHeight="1">
      <c r="A30" s="5" t="s">
        <v>147</v>
      </c>
      <c r="B30" s="187"/>
      <c r="C30" s="187"/>
      <c r="D30" s="188"/>
    </row>
    <row r="31" spans="1:4" ht="70" customHeight="1" thickBot="1">
      <c r="A31" s="10" t="s">
        <v>146</v>
      </c>
      <c r="B31" s="179"/>
      <c r="C31" s="180"/>
      <c r="D31" s="181"/>
    </row>
  </sheetData>
  <mergeCells count="28">
    <mergeCell ref="A8:D8"/>
    <mergeCell ref="B9:D9"/>
    <mergeCell ref="B10:D10"/>
    <mergeCell ref="B11:D11"/>
    <mergeCell ref="A20:D20"/>
    <mergeCell ref="B12:D12"/>
    <mergeCell ref="B18:D18"/>
    <mergeCell ref="B13:D13"/>
    <mergeCell ref="B14:D14"/>
    <mergeCell ref="B15:D15"/>
    <mergeCell ref="A16:D16"/>
    <mergeCell ref="B17:D17"/>
    <mergeCell ref="A7:D7"/>
    <mergeCell ref="A1:D3"/>
    <mergeCell ref="A4:D4"/>
    <mergeCell ref="A5:A6"/>
    <mergeCell ref="B5:D6"/>
    <mergeCell ref="B31:D31"/>
    <mergeCell ref="B19:D19"/>
    <mergeCell ref="B29:D29"/>
    <mergeCell ref="B30:D30"/>
    <mergeCell ref="A22:A25"/>
    <mergeCell ref="B22:B25"/>
    <mergeCell ref="C22:C25"/>
    <mergeCell ref="D22:D25"/>
    <mergeCell ref="A26:D26"/>
    <mergeCell ref="A27:D27"/>
    <mergeCell ref="A28:D28"/>
  </mergeCells>
  <phoneticPr fontId="22" type="noConversion"/>
  <hyperlinks>
    <hyperlink ref="B15" r:id="rId1"/>
  </hyperlinks>
  <pageMargins left="0.7" right="0.7" top="0.78740157499999996" bottom="0.78740157499999996" header="0.3" footer="0.3"/>
  <pageSetup paperSize="9" scale="7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36"/>
  <sheetViews>
    <sheetView showGridLines="0" view="pageLayout" workbookViewId="0">
      <selection activeCell="A10" sqref="A10:D10"/>
    </sheetView>
  </sheetViews>
  <sheetFormatPr baseColWidth="10" defaultColWidth="8.83203125" defaultRowHeight="12" x14ac:dyDescent="0"/>
  <cols>
    <col min="1" max="1" width="37.5" style="107" customWidth="1"/>
    <col min="2" max="5" width="18.5" style="107" customWidth="1"/>
    <col min="6" max="6" width="32.6640625" style="107" customWidth="1"/>
    <col min="7" max="16384" width="8.83203125" style="107"/>
  </cols>
  <sheetData>
    <row r="1" spans="1:6">
      <c r="A1" s="247" t="s">
        <v>218</v>
      </c>
      <c r="B1" s="247"/>
      <c r="C1" s="247"/>
      <c r="D1" s="247"/>
      <c r="E1" s="247"/>
      <c r="F1" s="247"/>
    </row>
    <row r="3" spans="1:6">
      <c r="A3" s="102" t="s">
        <v>258</v>
      </c>
    </row>
    <row r="5" spans="1:6" ht="36">
      <c r="A5" s="80" t="s">
        <v>0</v>
      </c>
      <c r="B5" s="80" t="s">
        <v>8</v>
      </c>
      <c r="C5" s="80" t="s">
        <v>182</v>
      </c>
      <c r="D5" s="80" t="s">
        <v>213</v>
      </c>
      <c r="E5" s="80" t="s">
        <v>150</v>
      </c>
      <c r="F5" s="80" t="s">
        <v>184</v>
      </c>
    </row>
    <row r="6" spans="1:6">
      <c r="A6" s="166" t="s">
        <v>275</v>
      </c>
      <c r="B6" s="125">
        <v>0</v>
      </c>
      <c r="C6" s="125">
        <v>0</v>
      </c>
      <c r="D6" s="111">
        <v>0</v>
      </c>
      <c r="E6" s="111">
        <f>B6*C6*D6</f>
        <v>0</v>
      </c>
      <c r="F6" s="111">
        <f>E6*4</f>
        <v>0</v>
      </c>
    </row>
    <row r="7" spans="1:6">
      <c r="A7" s="166" t="s">
        <v>276</v>
      </c>
      <c r="B7" s="125">
        <v>0</v>
      </c>
      <c r="C7" s="125">
        <v>0</v>
      </c>
      <c r="D7" s="111">
        <v>0</v>
      </c>
      <c r="E7" s="111">
        <f>B7*C7*D7</f>
        <v>0</v>
      </c>
      <c r="F7" s="111">
        <f>E7*4</f>
        <v>0</v>
      </c>
    </row>
    <row r="8" spans="1:6">
      <c r="A8" s="166" t="s">
        <v>277</v>
      </c>
      <c r="B8" s="125">
        <v>0</v>
      </c>
      <c r="C8" s="125">
        <v>0</v>
      </c>
      <c r="D8" s="111">
        <v>0</v>
      </c>
      <c r="E8" s="111">
        <f>B8*C8*D8</f>
        <v>0</v>
      </c>
      <c r="F8" s="111">
        <f>E8*4</f>
        <v>0</v>
      </c>
    </row>
    <row r="9" spans="1:6" ht="13" thickBot="1">
      <c r="A9" s="167" t="s">
        <v>278</v>
      </c>
      <c r="B9" s="124">
        <v>0</v>
      </c>
      <c r="C9" s="124">
        <v>0</v>
      </c>
      <c r="D9" s="116">
        <v>0</v>
      </c>
      <c r="E9" s="116">
        <f>B9*C9*D9</f>
        <v>0</v>
      </c>
      <c r="F9" s="116">
        <f>E9*4</f>
        <v>0</v>
      </c>
    </row>
    <row r="10" spans="1:6">
      <c r="A10" s="250" t="s">
        <v>4</v>
      </c>
      <c r="B10" s="251"/>
      <c r="C10" s="251"/>
      <c r="D10" s="252"/>
      <c r="E10" s="135">
        <f>SUM(E6:E9)</f>
        <v>0</v>
      </c>
      <c r="F10" s="135">
        <f>E10*4</f>
        <v>0</v>
      </c>
    </row>
    <row r="12" spans="1:6">
      <c r="A12" s="46" t="s">
        <v>11</v>
      </c>
    </row>
    <row r="13" spans="1:6">
      <c r="A13" s="120" t="s">
        <v>46</v>
      </c>
    </row>
    <row r="14" spans="1:6">
      <c r="A14" s="138" t="s">
        <v>233</v>
      </c>
    </row>
    <row r="15" spans="1:6">
      <c r="A15" s="120" t="s">
        <v>99</v>
      </c>
    </row>
    <row r="16" spans="1:6">
      <c r="A16" s="120" t="s">
        <v>12</v>
      </c>
    </row>
    <row r="17" spans="1:6">
      <c r="A17" s="147" t="s">
        <v>223</v>
      </c>
    </row>
    <row r="18" spans="1:6" ht="15.75" customHeight="1"/>
    <row r="19" spans="1:6">
      <c r="A19" s="102" t="s">
        <v>101</v>
      </c>
    </row>
    <row r="21" spans="1:6" ht="36">
      <c r="A21" s="80" t="s">
        <v>0</v>
      </c>
      <c r="B21" s="80" t="s">
        <v>8</v>
      </c>
      <c r="C21" s="80" t="s">
        <v>182</v>
      </c>
      <c r="D21" s="80" t="s">
        <v>213</v>
      </c>
      <c r="E21" s="80" t="s">
        <v>150</v>
      </c>
      <c r="F21" s="80" t="s">
        <v>184</v>
      </c>
    </row>
    <row r="22" spans="1:6">
      <c r="A22" s="166" t="s">
        <v>279</v>
      </c>
      <c r="B22" s="125">
        <v>0</v>
      </c>
      <c r="C22" s="110">
        <v>0</v>
      </c>
      <c r="D22" s="111">
        <v>0</v>
      </c>
      <c r="E22" s="111">
        <f>B22*C22*D22</f>
        <v>0</v>
      </c>
      <c r="F22" s="111">
        <f>E22*4</f>
        <v>0</v>
      </c>
    </row>
    <row r="23" spans="1:6">
      <c r="A23" s="166" t="s">
        <v>38</v>
      </c>
      <c r="B23" s="125">
        <v>0</v>
      </c>
      <c r="C23" s="110">
        <v>0</v>
      </c>
      <c r="D23" s="111">
        <v>0</v>
      </c>
      <c r="E23" s="111">
        <f>B23*C23*D23</f>
        <v>0</v>
      </c>
      <c r="F23" s="111">
        <f>E23*4</f>
        <v>0</v>
      </c>
    </row>
    <row r="24" spans="1:6">
      <c r="A24" s="166" t="s">
        <v>277</v>
      </c>
      <c r="B24" s="125">
        <v>0</v>
      </c>
      <c r="C24" s="110">
        <v>0</v>
      </c>
      <c r="D24" s="111">
        <v>0</v>
      </c>
      <c r="E24" s="111">
        <f>B24*C24*D24</f>
        <v>0</v>
      </c>
      <c r="F24" s="111">
        <f>E24*4</f>
        <v>0</v>
      </c>
    </row>
    <row r="25" spans="1:6" ht="13" thickBot="1">
      <c r="A25" s="167" t="s">
        <v>278</v>
      </c>
      <c r="B25" s="124">
        <v>0</v>
      </c>
      <c r="C25" s="115">
        <v>0</v>
      </c>
      <c r="D25" s="116">
        <v>0</v>
      </c>
      <c r="E25" s="116">
        <f>B25*C25*D25</f>
        <v>0</v>
      </c>
      <c r="F25" s="116">
        <f>E25*4</f>
        <v>0</v>
      </c>
    </row>
    <row r="26" spans="1:6">
      <c r="A26" s="250" t="s">
        <v>4</v>
      </c>
      <c r="B26" s="251"/>
      <c r="C26" s="251"/>
      <c r="D26" s="252"/>
      <c r="E26" s="135">
        <f>SUM(E22:E25)</f>
        <v>0</v>
      </c>
      <c r="F26" s="135">
        <f>E26*4</f>
        <v>0</v>
      </c>
    </row>
    <row r="28" spans="1:6">
      <c r="A28" s="46" t="s">
        <v>11</v>
      </c>
    </row>
    <row r="29" spans="1:6">
      <c r="A29" s="120" t="s">
        <v>46</v>
      </c>
    </row>
    <row r="30" spans="1:6">
      <c r="A30" s="138" t="s">
        <v>233</v>
      </c>
    </row>
    <row r="31" spans="1:6">
      <c r="A31" s="120" t="s">
        <v>99</v>
      </c>
    </row>
    <row r="32" spans="1:6">
      <c r="A32" s="120" t="s">
        <v>12</v>
      </c>
    </row>
    <row r="33" spans="1:6">
      <c r="A33" s="147" t="s">
        <v>223</v>
      </c>
    </row>
    <row r="35" spans="1:6" ht="24">
      <c r="A35" s="120"/>
      <c r="B35" s="108"/>
      <c r="C35" s="108"/>
      <c r="D35" s="108"/>
      <c r="E35" s="80" t="s">
        <v>150</v>
      </c>
      <c r="F35" s="80" t="s">
        <v>184</v>
      </c>
    </row>
    <row r="36" spans="1:6">
      <c r="A36" s="239" t="s">
        <v>100</v>
      </c>
      <c r="B36" s="239"/>
      <c r="C36" s="239"/>
      <c r="D36" s="239"/>
      <c r="E36" s="44">
        <f>E26+E10</f>
        <v>0</v>
      </c>
      <c r="F36" s="43">
        <f>F26+F10</f>
        <v>0</v>
      </c>
    </row>
  </sheetData>
  <mergeCells count="4">
    <mergeCell ref="A36:D36"/>
    <mergeCell ref="A1:F1"/>
    <mergeCell ref="A10:D10"/>
    <mergeCell ref="A26:D26"/>
  </mergeCells>
  <phoneticPr fontId="22" type="noConversion"/>
  <pageMargins left="0.7" right="0.7" top="0.78740157499999996" bottom="0.78740157499999996" header="0.3" footer="0.3"/>
  <pageSetup paperSize="9" scale="85" fitToHeight="0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R30"/>
  <sheetViews>
    <sheetView showGridLines="0" view="pageLayout" workbookViewId="0">
      <selection activeCell="L23" sqref="L23"/>
    </sheetView>
  </sheetViews>
  <sheetFormatPr baseColWidth="10" defaultColWidth="8.83203125" defaultRowHeight="12" x14ac:dyDescent="0"/>
  <cols>
    <col min="1" max="16384" width="8.83203125" style="107"/>
  </cols>
  <sheetData>
    <row r="2" spans="1:18">
      <c r="B2" s="141" t="s">
        <v>214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3" spans="1:18" ht="36" customHeight="1">
      <c r="B3" s="285" t="s">
        <v>220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24" customHeight="1">
      <c r="B4" s="284" t="s">
        <v>234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</row>
    <row r="5" spans="1:18">
      <c r="B5" s="286" t="s">
        <v>235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</row>
    <row r="6" spans="1:18">
      <c r="B6" s="287" t="s">
        <v>236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</row>
    <row r="7" spans="1:18">
      <c r="B7" s="143" t="s">
        <v>237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</row>
    <row r="8" spans="1:18" ht="24" customHeight="1">
      <c r="A8" s="107" t="s">
        <v>48</v>
      </c>
      <c r="B8" s="284" t="s">
        <v>238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</row>
    <row r="9" spans="1:18" ht="36" customHeight="1">
      <c r="B9" s="284" t="s">
        <v>239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</row>
    <row r="10" spans="1:18" ht="36" customHeight="1">
      <c r="B10" s="284" t="s">
        <v>240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</row>
    <row r="11" spans="1:18" ht="36" customHeight="1">
      <c r="B11" s="284" t="s">
        <v>241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4"/>
      <c r="Q11" s="284"/>
      <c r="R11" s="284"/>
    </row>
    <row r="12" spans="1:18">
      <c r="B12" s="145" t="s">
        <v>242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</row>
    <row r="13" spans="1:18">
      <c r="B13" s="146" t="s">
        <v>243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>
      <c r="B14" s="146" t="s">
        <v>244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>
      <c r="B15" s="146" t="s">
        <v>245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9" spans="2:2">
      <c r="B19" s="50"/>
    </row>
    <row r="20" spans="2:2">
      <c r="B20" s="50"/>
    </row>
    <row r="24" spans="2:2">
      <c r="B24" s="50"/>
    </row>
    <row r="30" spans="2:2">
      <c r="B30" s="50"/>
    </row>
  </sheetData>
  <mergeCells count="8">
    <mergeCell ref="B9:R9"/>
    <mergeCell ref="B10:R10"/>
    <mergeCell ref="B11:R11"/>
    <mergeCell ref="B3:R3"/>
    <mergeCell ref="B4:R4"/>
    <mergeCell ref="B5:R5"/>
    <mergeCell ref="B6:R6"/>
    <mergeCell ref="B8:R8"/>
  </mergeCells>
  <phoneticPr fontId="22" type="noConversion"/>
  <pageMargins left="0.7" right="0.7" top="0.78740157499999996" bottom="0.78740157499999996" header="0.3" footer="0.3"/>
  <pageSetup paperSize="9" scale="77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showGridLines="0" workbookViewId="0">
      <selection activeCell="B8" sqref="B8"/>
    </sheetView>
  </sheetViews>
  <sheetFormatPr baseColWidth="10" defaultColWidth="8.83203125" defaultRowHeight="12" x14ac:dyDescent="0"/>
  <cols>
    <col min="1" max="1" width="6.5" style="7" customWidth="1"/>
    <col min="2" max="2" width="58.5" style="7" customWidth="1"/>
    <col min="3" max="3" width="15.83203125" style="7" bestFit="1" customWidth="1"/>
    <col min="4" max="4" width="12" style="7" bestFit="1" customWidth="1"/>
    <col min="5" max="6" width="12.83203125" style="7" bestFit="1" customWidth="1"/>
    <col min="7" max="7" width="15.1640625" style="7" bestFit="1" customWidth="1"/>
    <col min="8" max="16384" width="8.83203125" style="7"/>
  </cols>
  <sheetData>
    <row r="2" spans="1:7" ht="17">
      <c r="A2" s="17" t="s">
        <v>134</v>
      </c>
      <c r="B2" s="11"/>
      <c r="C2" s="11"/>
      <c r="D2" s="12"/>
      <c r="E2" s="12"/>
      <c r="F2" s="12"/>
      <c r="G2" s="12"/>
    </row>
    <row r="3" spans="1:7">
      <c r="A3" s="12"/>
      <c r="B3" s="12"/>
      <c r="C3" s="12"/>
      <c r="D3" s="12"/>
      <c r="E3" s="12"/>
      <c r="F3" s="12"/>
      <c r="G3" s="12"/>
    </row>
    <row r="4" spans="1:7" ht="13" thickBot="1">
      <c r="A4" s="12"/>
      <c r="B4" s="12"/>
      <c r="C4" s="12"/>
      <c r="D4" s="12"/>
      <c r="E4" s="12"/>
      <c r="F4" s="12"/>
      <c r="G4" s="12"/>
    </row>
    <row r="5" spans="1:7" ht="49" thickBot="1">
      <c r="A5" s="233" t="s">
        <v>149</v>
      </c>
      <c r="B5" s="234"/>
      <c r="C5" s="13" t="s">
        <v>150</v>
      </c>
      <c r="D5" s="14" t="s">
        <v>151</v>
      </c>
      <c r="E5" s="15" t="s">
        <v>155</v>
      </c>
      <c r="F5" s="15" t="s">
        <v>156</v>
      </c>
      <c r="G5" s="16" t="s">
        <v>152</v>
      </c>
    </row>
    <row r="6" spans="1:7" s="8" customFormat="1">
      <c r="A6" s="18">
        <v>1</v>
      </c>
      <c r="B6" s="19" t="s">
        <v>137</v>
      </c>
      <c r="C6" s="20">
        <f>'1 - SKO NÁDOBY'!E57</f>
        <v>0</v>
      </c>
      <c r="D6" s="21">
        <f>'1 - SKO NÁDOBY'!F57</f>
        <v>0</v>
      </c>
      <c r="E6" s="22"/>
      <c r="F6" s="22"/>
      <c r="G6" s="23">
        <f>SUM(D6:F6)</f>
        <v>0</v>
      </c>
    </row>
    <row r="7" spans="1:7" s="8" customFormat="1">
      <c r="A7" s="24">
        <v>2</v>
      </c>
      <c r="B7" s="25" t="s">
        <v>138</v>
      </c>
      <c r="C7" s="26">
        <f>'2 - SVOZ KONTEJNERY'!E93</f>
        <v>0</v>
      </c>
      <c r="D7" s="27">
        <f>'2 - SVOZ KONTEJNERY'!F93</f>
        <v>0</v>
      </c>
      <c r="E7" s="28"/>
      <c r="F7" s="28"/>
      <c r="G7" s="29">
        <f>SUM(D7:F7)</f>
        <v>0</v>
      </c>
    </row>
    <row r="8" spans="1:7" s="8" customFormat="1">
      <c r="A8" s="24">
        <v>3</v>
      </c>
      <c r="B8" s="25" t="s">
        <v>139</v>
      </c>
      <c r="C8" s="26">
        <f>'3.1 - PLASTY'!E93+'3.2 - PAPÍR'!E93+' 3.3 - SKLO BÍLÉ'!E91+'3.4 - SKLO BAREVNÉ'!E91</f>
        <v>0</v>
      </c>
      <c r="D8" s="27">
        <f>'3.1 - PLASTY'!F93+'3.2 - PAPÍR'!F93+' 3.3 - SKLO BÍLÉ'!F91+'3.4 - SKLO BAREVNÉ'!F91</f>
        <v>0</v>
      </c>
      <c r="E8" s="28"/>
      <c r="F8" s="28"/>
      <c r="G8" s="29">
        <f>SUM(D8:F8)</f>
        <v>0</v>
      </c>
    </row>
    <row r="9" spans="1:7" s="8" customFormat="1">
      <c r="A9" s="24">
        <v>4</v>
      </c>
      <c r="B9" s="25" t="s">
        <v>136</v>
      </c>
      <c r="C9" s="26">
        <f>'4 - NEBEZPEČNÉ ODPADY'!E57</f>
        <v>0</v>
      </c>
      <c r="D9" s="27">
        <f>'4 - NEBEZPEČNÉ ODPADY'!F57</f>
        <v>0</v>
      </c>
      <c r="E9" s="28"/>
      <c r="F9" s="28"/>
      <c r="G9" s="29">
        <f>SUM(D9:F9)</f>
        <v>0</v>
      </c>
    </row>
    <row r="10" spans="1:7" s="8" customFormat="1" ht="13" thickBot="1">
      <c r="A10" s="30">
        <v>5</v>
      </c>
      <c r="B10" s="31" t="s">
        <v>135</v>
      </c>
      <c r="C10" s="32">
        <f>'5 - BRKO'!E36</f>
        <v>0</v>
      </c>
      <c r="D10" s="33">
        <f>'5 - BRKO'!F36</f>
        <v>0</v>
      </c>
      <c r="E10" s="34"/>
      <c r="F10" s="34"/>
      <c r="G10" s="35">
        <f>SUM(D10:F10)</f>
        <v>0</v>
      </c>
    </row>
    <row r="11" spans="1:7" s="8" customFormat="1" ht="13" thickBot="1">
      <c r="A11" s="235" t="s">
        <v>5</v>
      </c>
      <c r="B11" s="236"/>
      <c r="C11" s="36">
        <f>SUM(C6:C10)</f>
        <v>0</v>
      </c>
      <c r="D11" s="37">
        <f>SUM(D6:D10)</f>
        <v>0</v>
      </c>
      <c r="E11" s="38">
        <f>SUM(E6:E10)</f>
        <v>0</v>
      </c>
      <c r="F11" s="38">
        <f>SUM(F6:F10)</f>
        <v>0</v>
      </c>
      <c r="G11" s="39">
        <f>SUM(G6:G10)</f>
        <v>0</v>
      </c>
    </row>
  </sheetData>
  <mergeCells count="2">
    <mergeCell ref="A5:B5"/>
    <mergeCell ref="A11:B11"/>
  </mergeCells>
  <phoneticPr fontId="22" type="noConversion"/>
  <pageMargins left="0.70000000000000007" right="0.70000000000000007" top="0.79000000000000015" bottom="0.79000000000000015" header="0.30000000000000004" footer="0.30000000000000004"/>
  <pageSetup paperSize="9" scale="92" orientation="landscape"/>
  <colBreaks count="1" manualBreakCount="1">
    <brk id="7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60"/>
  <sheetViews>
    <sheetView showGridLines="0" view="pageLayout" workbookViewId="0">
      <selection activeCell="C48" sqref="C48"/>
    </sheetView>
  </sheetViews>
  <sheetFormatPr baseColWidth="10" defaultColWidth="8.83203125" defaultRowHeight="12" x14ac:dyDescent="0"/>
  <cols>
    <col min="1" max="1" width="32.5" style="56" customWidth="1"/>
    <col min="2" max="2" width="20.1640625" style="56" customWidth="1"/>
    <col min="3" max="3" width="21.1640625" style="56" customWidth="1"/>
    <col min="4" max="4" width="17.6640625" style="56" customWidth="1"/>
    <col min="5" max="5" width="20.1640625" style="56" customWidth="1"/>
    <col min="6" max="6" width="20.5" style="56" customWidth="1"/>
    <col min="7" max="16384" width="8.83203125" style="56"/>
  </cols>
  <sheetData>
    <row r="1" spans="1:12" ht="17">
      <c r="A1" s="238" t="s">
        <v>157</v>
      </c>
      <c r="B1" s="238"/>
      <c r="C1" s="238"/>
      <c r="D1" s="238"/>
      <c r="E1" s="238"/>
      <c r="F1" s="238"/>
    </row>
    <row r="4" spans="1:12">
      <c r="A4" s="237" t="s">
        <v>24</v>
      </c>
      <c r="B4" s="237"/>
      <c r="C4" s="237"/>
      <c r="D4" s="237"/>
      <c r="E4" s="237"/>
      <c r="F4" s="237"/>
    </row>
    <row r="6" spans="1:12">
      <c r="A6" s="45" t="s">
        <v>246</v>
      </c>
      <c r="B6" s="45"/>
      <c r="C6" s="45"/>
      <c r="D6" s="45"/>
      <c r="E6" s="45"/>
      <c r="F6" s="45"/>
    </row>
    <row r="7" spans="1:12">
      <c r="A7" s="40"/>
      <c r="B7" s="57"/>
      <c r="C7" s="57"/>
      <c r="D7" s="57"/>
      <c r="E7" s="57"/>
      <c r="F7" s="57"/>
    </row>
    <row r="8" spans="1:12" ht="47.25" customHeight="1">
      <c r="A8" s="80" t="s">
        <v>55</v>
      </c>
      <c r="B8" s="80" t="s">
        <v>57</v>
      </c>
      <c r="C8" s="80" t="s">
        <v>182</v>
      </c>
      <c r="D8" s="80" t="s">
        <v>183</v>
      </c>
      <c r="E8" s="80" t="s">
        <v>150</v>
      </c>
      <c r="F8" s="80" t="s">
        <v>184</v>
      </c>
    </row>
    <row r="9" spans="1:12">
      <c r="A9" s="58" t="s">
        <v>2</v>
      </c>
      <c r="B9" s="59">
        <v>28</v>
      </c>
      <c r="C9" s="59">
        <v>150</v>
      </c>
      <c r="D9" s="60">
        <v>0</v>
      </c>
      <c r="E9" s="60">
        <f t="shared" ref="E9:E14" si="0">B9*C9*D9</f>
        <v>0</v>
      </c>
      <c r="F9" s="61">
        <f>E9*4</f>
        <v>0</v>
      </c>
    </row>
    <row r="10" spans="1:12">
      <c r="A10" s="58" t="s">
        <v>45</v>
      </c>
      <c r="B10" s="59">
        <v>13</v>
      </c>
      <c r="C10" s="59">
        <v>150</v>
      </c>
      <c r="D10" s="60">
        <v>0</v>
      </c>
      <c r="E10" s="60">
        <f t="shared" si="0"/>
        <v>0</v>
      </c>
      <c r="F10" s="61">
        <f t="shared" ref="F10:F15" si="1">E10*4</f>
        <v>0</v>
      </c>
    </row>
    <row r="11" spans="1:12">
      <c r="A11" s="58" t="s">
        <v>53</v>
      </c>
      <c r="B11" s="59">
        <v>28</v>
      </c>
      <c r="C11" s="59">
        <v>20</v>
      </c>
      <c r="D11" s="60">
        <v>0</v>
      </c>
      <c r="E11" s="60">
        <f t="shared" si="0"/>
        <v>0</v>
      </c>
      <c r="F11" s="61">
        <f t="shared" si="1"/>
        <v>0</v>
      </c>
    </row>
    <row r="12" spans="1:12">
      <c r="A12" s="58" t="s">
        <v>54</v>
      </c>
      <c r="B12" s="59">
        <v>13</v>
      </c>
      <c r="C12" s="177">
        <v>20</v>
      </c>
      <c r="D12" s="60">
        <v>0</v>
      </c>
      <c r="E12" s="60">
        <f t="shared" si="0"/>
        <v>0</v>
      </c>
      <c r="F12" s="61">
        <f t="shared" si="1"/>
        <v>0</v>
      </c>
    </row>
    <row r="13" spans="1:12">
      <c r="A13" s="58" t="s">
        <v>3</v>
      </c>
      <c r="B13" s="59">
        <v>28</v>
      </c>
      <c r="C13" s="59">
        <v>4</v>
      </c>
      <c r="D13" s="60">
        <v>0</v>
      </c>
      <c r="E13" s="60">
        <f t="shared" si="0"/>
        <v>0</v>
      </c>
      <c r="F13" s="61">
        <f t="shared" si="1"/>
        <v>0</v>
      </c>
    </row>
    <row r="14" spans="1:12">
      <c r="A14" s="58" t="s">
        <v>56</v>
      </c>
      <c r="B14" s="59">
        <v>13</v>
      </c>
      <c r="C14" s="59">
        <v>4</v>
      </c>
      <c r="D14" s="60">
        <v>0</v>
      </c>
      <c r="E14" s="60">
        <f t="shared" si="0"/>
        <v>0</v>
      </c>
      <c r="F14" s="61">
        <f t="shared" si="1"/>
        <v>0</v>
      </c>
    </row>
    <row r="15" spans="1:12">
      <c r="A15" s="62" t="s">
        <v>4</v>
      </c>
      <c r="B15" s="62"/>
      <c r="C15" s="58"/>
      <c r="D15" s="58"/>
      <c r="E15" s="41">
        <f>SUM(E9:E14)</f>
        <v>0</v>
      </c>
      <c r="F15" s="42">
        <f t="shared" si="1"/>
        <v>0</v>
      </c>
    </row>
    <row r="16" spans="1:12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4.25" customHeight="1">
      <c r="A17" s="46" t="s">
        <v>11</v>
      </c>
      <c r="B17" s="63"/>
      <c r="C17" s="63"/>
      <c r="D17" s="57"/>
      <c r="E17" s="57"/>
      <c r="F17" s="57"/>
      <c r="G17" s="57"/>
      <c r="H17" s="57"/>
      <c r="I17" s="57"/>
      <c r="J17" s="57"/>
      <c r="K17" s="57"/>
      <c r="L17" s="57"/>
    </row>
    <row r="18" spans="1:12">
      <c r="A18" s="64" t="s">
        <v>35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>
      <c r="A19" s="64" t="s">
        <v>49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>
      <c r="A20" s="64" t="s">
        <v>14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>
      <c r="A21" s="64" t="s">
        <v>12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>
      <c r="A22" s="147" t="s">
        <v>221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>
      <c r="A23" s="65"/>
      <c r="B23" s="65"/>
      <c r="C23" s="65"/>
      <c r="D23" s="65"/>
      <c r="E23" s="65"/>
      <c r="F23" s="65"/>
    </row>
    <row r="24" spans="1:12">
      <c r="A24" s="237" t="s">
        <v>185</v>
      </c>
      <c r="B24" s="237"/>
      <c r="C24" s="237"/>
      <c r="D24" s="237"/>
      <c r="E24" s="237"/>
      <c r="F24" s="237"/>
    </row>
    <row r="25" spans="1:12">
      <c r="A25" s="47"/>
      <c r="B25" s="47"/>
      <c r="C25" s="47"/>
      <c r="D25" s="47"/>
      <c r="E25" s="47"/>
      <c r="F25" s="47"/>
    </row>
    <row r="26" spans="1:12" ht="36">
      <c r="A26" s="80" t="s">
        <v>0</v>
      </c>
      <c r="B26" s="80" t="s">
        <v>8</v>
      </c>
      <c r="C26" s="80" t="s">
        <v>182</v>
      </c>
      <c r="D26" s="80" t="s">
        <v>9</v>
      </c>
      <c r="E26" s="80" t="s">
        <v>1</v>
      </c>
      <c r="F26" s="80" t="s">
        <v>10</v>
      </c>
    </row>
    <row r="27" spans="1:12">
      <c r="A27" s="58" t="s">
        <v>2</v>
      </c>
      <c r="B27" s="59">
        <v>0</v>
      </c>
      <c r="C27" s="59">
        <v>0</v>
      </c>
      <c r="D27" s="60">
        <v>0</v>
      </c>
      <c r="E27" s="60">
        <f t="shared" ref="E27:E32" si="2">B27*C27*D27</f>
        <v>0</v>
      </c>
      <c r="F27" s="60">
        <f>E27*4</f>
        <v>0</v>
      </c>
    </row>
    <row r="28" spans="1:12">
      <c r="A28" s="58" t="s">
        <v>45</v>
      </c>
      <c r="B28" s="59">
        <v>0</v>
      </c>
      <c r="C28" s="59">
        <v>0</v>
      </c>
      <c r="D28" s="60">
        <v>0</v>
      </c>
      <c r="E28" s="60">
        <f t="shared" si="2"/>
        <v>0</v>
      </c>
      <c r="F28" s="60">
        <f t="shared" ref="F28:F33" si="3">E28*4</f>
        <v>0</v>
      </c>
    </row>
    <row r="29" spans="1:12">
      <c r="A29" s="58" t="s">
        <v>53</v>
      </c>
      <c r="B29" s="59">
        <v>0</v>
      </c>
      <c r="C29" s="59">
        <v>0</v>
      </c>
      <c r="D29" s="60">
        <v>0</v>
      </c>
      <c r="E29" s="60">
        <f t="shared" si="2"/>
        <v>0</v>
      </c>
      <c r="F29" s="60">
        <f t="shared" si="3"/>
        <v>0</v>
      </c>
    </row>
    <row r="30" spans="1:12">
      <c r="A30" s="58" t="s">
        <v>54</v>
      </c>
      <c r="B30" s="59">
        <v>0</v>
      </c>
      <c r="C30" s="59">
        <v>0</v>
      </c>
      <c r="D30" s="60">
        <v>0</v>
      </c>
      <c r="E30" s="60">
        <f t="shared" si="2"/>
        <v>0</v>
      </c>
      <c r="F30" s="60">
        <f t="shared" si="3"/>
        <v>0</v>
      </c>
    </row>
    <row r="31" spans="1:12">
      <c r="A31" s="58" t="s">
        <v>3</v>
      </c>
      <c r="B31" s="59">
        <v>0</v>
      </c>
      <c r="C31" s="59">
        <v>0</v>
      </c>
      <c r="D31" s="60">
        <v>0</v>
      </c>
      <c r="E31" s="60">
        <f t="shared" si="2"/>
        <v>0</v>
      </c>
      <c r="F31" s="60">
        <f t="shared" si="3"/>
        <v>0</v>
      </c>
    </row>
    <row r="32" spans="1:12" ht="13" thickBot="1">
      <c r="A32" s="66" t="s">
        <v>56</v>
      </c>
      <c r="B32" s="67">
        <v>0</v>
      </c>
      <c r="C32" s="67">
        <v>0</v>
      </c>
      <c r="D32" s="68">
        <v>0</v>
      </c>
      <c r="E32" s="68">
        <f t="shared" si="2"/>
        <v>0</v>
      </c>
      <c r="F32" s="68">
        <f t="shared" si="3"/>
        <v>0</v>
      </c>
    </row>
    <row r="33" spans="1:6">
      <c r="A33" s="69" t="s">
        <v>4</v>
      </c>
      <c r="B33" s="69"/>
      <c r="C33" s="70"/>
      <c r="D33" s="71"/>
      <c r="E33" s="43">
        <f>SUM(E27:E32)</f>
        <v>0</v>
      </c>
      <c r="F33" s="43">
        <f t="shared" si="3"/>
        <v>0</v>
      </c>
    </row>
    <row r="34" spans="1:6">
      <c r="A34" s="57"/>
      <c r="B34" s="57"/>
      <c r="C34" s="57"/>
      <c r="D34" s="57"/>
      <c r="E34" s="57"/>
      <c r="F34" s="57"/>
    </row>
    <row r="35" spans="1:6">
      <c r="A35" s="46" t="s">
        <v>11</v>
      </c>
      <c r="B35" s="63"/>
      <c r="C35" s="63"/>
      <c r="D35" s="57"/>
      <c r="E35" s="57"/>
      <c r="F35" s="57"/>
    </row>
    <row r="36" spans="1:6">
      <c r="A36" s="64" t="s">
        <v>34</v>
      </c>
      <c r="B36" s="57"/>
      <c r="C36" s="57"/>
      <c r="D36" s="57"/>
      <c r="E36" s="57"/>
      <c r="F36" s="57"/>
    </row>
    <row r="37" spans="1:6">
      <c r="A37" s="64" t="s">
        <v>14</v>
      </c>
      <c r="B37" s="57"/>
      <c r="C37" s="57"/>
      <c r="D37" s="57"/>
      <c r="E37" s="57"/>
      <c r="F37" s="57"/>
    </row>
    <row r="38" spans="1:6">
      <c r="A38" s="64" t="s">
        <v>49</v>
      </c>
      <c r="B38" s="57"/>
      <c r="C38" s="57"/>
      <c r="D38" s="57"/>
      <c r="E38" s="57"/>
      <c r="F38" s="57"/>
    </row>
    <row r="39" spans="1:6">
      <c r="A39" s="64" t="s">
        <v>12</v>
      </c>
      <c r="B39" s="57"/>
      <c r="C39" s="57"/>
      <c r="D39" s="57"/>
      <c r="E39" s="57"/>
      <c r="F39" s="57"/>
    </row>
    <row r="40" spans="1:6">
      <c r="A40" s="64" t="s">
        <v>22</v>
      </c>
      <c r="B40" s="57"/>
      <c r="C40" s="57"/>
      <c r="D40" s="57"/>
      <c r="E40" s="57"/>
      <c r="F40" s="57"/>
    </row>
    <row r="41" spans="1:6">
      <c r="A41" s="64" t="s">
        <v>23</v>
      </c>
      <c r="B41" s="57"/>
      <c r="C41" s="57"/>
      <c r="D41" s="57"/>
      <c r="E41" s="57"/>
      <c r="F41" s="57"/>
    </row>
    <row r="42" spans="1:6">
      <c r="A42" s="64" t="s">
        <v>16</v>
      </c>
      <c r="B42" s="57"/>
      <c r="C42" s="57"/>
      <c r="D42" s="57"/>
      <c r="E42" s="57"/>
      <c r="F42" s="57"/>
    </row>
    <row r="43" spans="1:6">
      <c r="A43" s="147" t="s">
        <v>221</v>
      </c>
      <c r="B43" s="57"/>
      <c r="C43" s="57"/>
      <c r="D43" s="57"/>
      <c r="E43" s="57"/>
      <c r="F43" s="57"/>
    </row>
    <row r="44" spans="1:6">
      <c r="A44" s="64"/>
      <c r="B44" s="57"/>
      <c r="C44" s="57"/>
      <c r="D44" s="57"/>
      <c r="E44" s="57"/>
      <c r="F44" s="57"/>
    </row>
    <row r="45" spans="1:6">
      <c r="A45" s="237" t="s">
        <v>18</v>
      </c>
      <c r="B45" s="237"/>
      <c r="C45" s="237"/>
      <c r="D45" s="237"/>
      <c r="E45" s="237"/>
      <c r="F45" s="237"/>
    </row>
    <row r="47" spans="1:6" ht="41.25" customHeight="1">
      <c r="A47" s="241" t="s">
        <v>17</v>
      </c>
      <c r="B47" s="242"/>
      <c r="C47" s="80" t="s">
        <v>291</v>
      </c>
      <c r="D47" s="80" t="s">
        <v>186</v>
      </c>
      <c r="E47" s="80" t="s">
        <v>150</v>
      </c>
      <c r="F47" s="80" t="s">
        <v>184</v>
      </c>
    </row>
    <row r="48" spans="1:6">
      <c r="A48" s="243" t="s">
        <v>19</v>
      </c>
      <c r="B48" s="243"/>
      <c r="C48" s="59">
        <v>71.605000000000004</v>
      </c>
      <c r="D48" s="60">
        <v>0</v>
      </c>
      <c r="E48" s="60">
        <f>C48*D48</f>
        <v>0</v>
      </c>
      <c r="F48" s="61">
        <f>E48*4</f>
        <v>0</v>
      </c>
    </row>
    <row r="49" spans="1:6" ht="13" thickBot="1">
      <c r="A49" s="244" t="s">
        <v>50</v>
      </c>
      <c r="B49" s="244"/>
      <c r="C49" s="67">
        <v>71.605000000000004</v>
      </c>
      <c r="D49" s="68">
        <v>0</v>
      </c>
      <c r="E49" s="68">
        <f>C49*D49</f>
        <v>0</v>
      </c>
      <c r="F49" s="72">
        <f>E49*4</f>
        <v>0</v>
      </c>
    </row>
    <row r="50" spans="1:6">
      <c r="A50" s="240" t="s">
        <v>5</v>
      </c>
      <c r="B50" s="240"/>
      <c r="C50" s="240"/>
      <c r="D50" s="43">
        <f>SUM(D48:D49)</f>
        <v>0</v>
      </c>
      <c r="E50" s="43">
        <f>SUM(E48:E49)</f>
        <v>0</v>
      </c>
      <c r="F50" s="43">
        <f>SUM(F48:F49)</f>
        <v>0</v>
      </c>
    </row>
    <row r="51" spans="1:6" s="76" customFormat="1">
      <c r="A51" s="73"/>
      <c r="B51" s="73"/>
      <c r="C51" s="73"/>
      <c r="D51" s="74"/>
      <c r="E51" s="74"/>
      <c r="F51" s="75"/>
    </row>
    <row r="52" spans="1:6" ht="18" customHeight="1">
      <c r="A52" s="48" t="s">
        <v>20</v>
      </c>
      <c r="B52" s="77"/>
      <c r="C52" s="77"/>
      <c r="D52" s="77"/>
      <c r="E52" s="77"/>
      <c r="F52" s="77"/>
    </row>
    <row r="53" spans="1:6">
      <c r="A53" s="78" t="s">
        <v>51</v>
      </c>
      <c r="B53" s="79"/>
      <c r="C53" s="79"/>
      <c r="D53" s="79"/>
      <c r="E53" s="79"/>
      <c r="F53" s="79"/>
    </row>
    <row r="54" spans="1:6">
      <c r="A54" s="78" t="s">
        <v>52</v>
      </c>
      <c r="B54" s="77"/>
      <c r="C54" s="79"/>
      <c r="D54" s="79"/>
      <c r="E54" s="79"/>
      <c r="F54" s="79"/>
    </row>
    <row r="55" spans="1:6">
      <c r="A55" s="77"/>
      <c r="B55" s="77"/>
      <c r="C55" s="79"/>
      <c r="D55" s="79"/>
      <c r="E55" s="79"/>
      <c r="F55" s="79"/>
    </row>
    <row r="56" spans="1:6" ht="24">
      <c r="A56" s="64"/>
      <c r="B56" s="57"/>
      <c r="C56" s="57"/>
      <c r="D56" s="57"/>
      <c r="E56" s="80" t="s">
        <v>150</v>
      </c>
      <c r="F56" s="80" t="s">
        <v>187</v>
      </c>
    </row>
    <row r="57" spans="1:6">
      <c r="A57" s="239" t="s">
        <v>25</v>
      </c>
      <c r="B57" s="239"/>
      <c r="C57" s="239"/>
      <c r="D57" s="239"/>
      <c r="E57" s="44">
        <f>E50+E33+E15</f>
        <v>0</v>
      </c>
      <c r="F57" s="44">
        <f>F50+F33+F15</f>
        <v>0</v>
      </c>
    </row>
    <row r="58" spans="1:6">
      <c r="A58" s="64"/>
      <c r="B58" s="57"/>
      <c r="C58" s="57"/>
      <c r="D58" s="57"/>
      <c r="E58" s="57"/>
      <c r="F58" s="57"/>
    </row>
    <row r="60" spans="1:6">
      <c r="A60" s="237"/>
      <c r="B60" s="237"/>
      <c r="C60" s="237"/>
      <c r="D60" s="237"/>
      <c r="E60" s="237"/>
      <c r="F60" s="237"/>
    </row>
  </sheetData>
  <mergeCells count="10">
    <mergeCell ref="A24:F24"/>
    <mergeCell ref="A1:F1"/>
    <mergeCell ref="A4:F4"/>
    <mergeCell ref="A60:F60"/>
    <mergeCell ref="A57:D57"/>
    <mergeCell ref="A45:F45"/>
    <mergeCell ref="A50:C50"/>
    <mergeCell ref="A47:B47"/>
    <mergeCell ref="A48:B48"/>
    <mergeCell ref="A49:B49"/>
  </mergeCells>
  <phoneticPr fontId="22" type="noConversion"/>
  <pageMargins left="0.7" right="0.7" top="0.78740157499999996" bottom="0.78740157499999996" header="0.3" footer="0.3"/>
  <pageSetup paperSize="9" scale="93" fitToHeight="0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02"/>
  <sheetViews>
    <sheetView showGridLines="0" view="pageLayout" workbookViewId="0">
      <selection activeCell="C75" sqref="C75"/>
    </sheetView>
  </sheetViews>
  <sheetFormatPr baseColWidth="10" defaultColWidth="8.83203125" defaultRowHeight="12" x14ac:dyDescent="0"/>
  <cols>
    <col min="1" max="1" width="55.33203125" style="56" customWidth="1"/>
    <col min="2" max="2" width="13.5" style="56" customWidth="1"/>
    <col min="3" max="3" width="19.1640625" style="56" customWidth="1"/>
    <col min="4" max="4" width="18.5" style="56" customWidth="1"/>
    <col min="5" max="5" width="19.6640625" style="56" customWidth="1"/>
    <col min="6" max="6" width="24.33203125" style="56" customWidth="1"/>
    <col min="7" max="16384" width="8.83203125" style="56"/>
  </cols>
  <sheetData>
    <row r="1" spans="1:12">
      <c r="A1" s="245" t="s">
        <v>219</v>
      </c>
      <c r="B1" s="245"/>
      <c r="C1" s="245"/>
      <c r="D1" s="245"/>
      <c r="E1" s="245"/>
      <c r="F1" s="245"/>
    </row>
    <row r="3" spans="1:12">
      <c r="A3" s="246" t="s">
        <v>247</v>
      </c>
      <c r="B3" s="246"/>
      <c r="C3" s="246"/>
      <c r="D3" s="246"/>
      <c r="E3" s="246"/>
      <c r="F3" s="246"/>
      <c r="G3" s="50"/>
    </row>
    <row r="4" spans="1:12">
      <c r="A4" s="53"/>
      <c r="B4" s="53"/>
      <c r="C4" s="53"/>
      <c r="D4" s="53"/>
      <c r="E4" s="53"/>
      <c r="F4" s="53"/>
      <c r="G4" s="50"/>
    </row>
    <row r="5" spans="1:12">
      <c r="A5" s="52" t="s">
        <v>109</v>
      </c>
      <c r="B5" s="57"/>
      <c r="C5" s="57"/>
      <c r="D5" s="57"/>
      <c r="E5" s="57"/>
      <c r="F5" s="57"/>
    </row>
    <row r="6" spans="1:12">
      <c r="A6" s="40"/>
      <c r="B6" s="57"/>
      <c r="C6" s="57"/>
      <c r="D6" s="57"/>
      <c r="E6" s="57"/>
      <c r="F6" s="57"/>
    </row>
    <row r="7" spans="1:12" ht="47.25" customHeight="1">
      <c r="A7" s="80" t="s">
        <v>27</v>
      </c>
      <c r="B7" s="80" t="s">
        <v>188</v>
      </c>
      <c r="C7" s="80" t="s">
        <v>189</v>
      </c>
      <c r="D7" s="80" t="s">
        <v>190</v>
      </c>
      <c r="E7" s="80" t="s">
        <v>150</v>
      </c>
      <c r="F7" s="80" t="s">
        <v>191</v>
      </c>
    </row>
    <row r="8" spans="1:12">
      <c r="A8" s="58" t="s">
        <v>158</v>
      </c>
      <c r="B8" s="59">
        <v>0</v>
      </c>
      <c r="C8" s="59">
        <v>0</v>
      </c>
      <c r="D8" s="60">
        <v>0</v>
      </c>
      <c r="E8" s="60">
        <f>D8*B8*C8</f>
        <v>0</v>
      </c>
      <c r="F8" s="60">
        <f>E8*4</f>
        <v>0</v>
      </c>
    </row>
    <row r="9" spans="1:12">
      <c r="A9" s="58" t="s">
        <v>159</v>
      </c>
      <c r="B9" s="59">
        <v>0</v>
      </c>
      <c r="C9" s="59">
        <v>0</v>
      </c>
      <c r="D9" s="60">
        <v>0</v>
      </c>
      <c r="E9" s="60">
        <f t="shared" ref="E9:E10" si="0">D9*B9*C9</f>
        <v>0</v>
      </c>
      <c r="F9" s="60">
        <f t="shared" ref="F9:F10" si="1">E9*4</f>
        <v>0</v>
      </c>
    </row>
    <row r="10" spans="1:12">
      <c r="A10" s="173" t="s">
        <v>280</v>
      </c>
      <c r="B10" s="150">
        <v>0</v>
      </c>
      <c r="C10" s="150">
        <v>0</v>
      </c>
      <c r="D10" s="60">
        <v>0</v>
      </c>
      <c r="E10" s="60">
        <f t="shared" si="0"/>
        <v>0</v>
      </c>
      <c r="F10" s="60">
        <f t="shared" si="1"/>
        <v>0</v>
      </c>
    </row>
    <row r="11" spans="1:12" ht="13" thickBot="1">
      <c r="A11" s="174" t="s">
        <v>161</v>
      </c>
      <c r="B11" s="67">
        <v>0</v>
      </c>
      <c r="C11" s="67">
        <v>0</v>
      </c>
      <c r="D11" s="68">
        <v>0</v>
      </c>
      <c r="E11" s="68">
        <f>D11*B11*C11</f>
        <v>0</v>
      </c>
      <c r="F11" s="68">
        <f>E11*4</f>
        <v>0</v>
      </c>
    </row>
    <row r="12" spans="1:12">
      <c r="A12" s="49" t="s">
        <v>4</v>
      </c>
      <c r="B12" s="69"/>
      <c r="C12" s="70"/>
      <c r="D12" s="70"/>
      <c r="E12" s="71">
        <f>SUM(E8:E11)</f>
        <v>0</v>
      </c>
      <c r="F12" s="71">
        <f>SUM(F8:F11)</f>
        <v>0</v>
      </c>
    </row>
    <row r="13" spans="1:1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</row>
    <row r="14" spans="1:12" ht="14.25" customHeight="1">
      <c r="A14" s="46" t="s">
        <v>105</v>
      </c>
      <c r="B14" s="63"/>
      <c r="C14" s="63"/>
      <c r="D14" s="57"/>
      <c r="E14" s="57"/>
      <c r="F14" s="57"/>
      <c r="G14" s="57"/>
      <c r="H14" s="57"/>
      <c r="I14" s="57"/>
      <c r="J14" s="57"/>
      <c r="K14" s="57"/>
      <c r="L14" s="57"/>
    </row>
    <row r="15" spans="1:12">
      <c r="A15" s="156" t="s">
        <v>248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>
      <c r="A16" s="64" t="s">
        <v>104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>
      <c r="A17" s="64" t="s">
        <v>102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>
      <c r="A18" s="138" t="s">
        <v>215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>
      <c r="A19" s="81"/>
      <c r="C19" s="65"/>
      <c r="D19" s="65"/>
      <c r="E19" s="65"/>
      <c r="F19" s="65"/>
    </row>
    <row r="20" spans="1:12">
      <c r="A20" s="52" t="s">
        <v>207</v>
      </c>
      <c r="C20" s="65"/>
      <c r="D20" s="65"/>
      <c r="E20" s="65"/>
      <c r="F20" s="65"/>
    </row>
    <row r="21" spans="1:12">
      <c r="A21" s="81"/>
      <c r="C21" s="65"/>
      <c r="D21" s="65"/>
      <c r="E21" s="65"/>
      <c r="F21" s="65"/>
    </row>
    <row r="22" spans="1:12" ht="36">
      <c r="A22" s="80" t="s">
        <v>27</v>
      </c>
      <c r="B22" s="80" t="s">
        <v>188</v>
      </c>
      <c r="C22" s="80" t="s">
        <v>189</v>
      </c>
      <c r="D22" s="80" t="s">
        <v>190</v>
      </c>
      <c r="E22" s="80" t="s">
        <v>150</v>
      </c>
      <c r="F22" s="80" t="s">
        <v>191</v>
      </c>
    </row>
    <row r="23" spans="1:12">
      <c r="A23" s="58" t="s">
        <v>158</v>
      </c>
      <c r="B23" s="59">
        <v>0</v>
      </c>
      <c r="C23" s="59">
        <v>0</v>
      </c>
      <c r="D23" s="60">
        <v>0</v>
      </c>
      <c r="E23" s="60">
        <f>D23*B23*C23</f>
        <v>0</v>
      </c>
      <c r="F23" s="60">
        <f>E23*4</f>
        <v>0</v>
      </c>
    </row>
    <row r="24" spans="1:12">
      <c r="A24" s="158" t="s">
        <v>159</v>
      </c>
      <c r="B24" s="59">
        <v>0</v>
      </c>
      <c r="C24" s="59">
        <v>0</v>
      </c>
      <c r="D24" s="60">
        <v>0</v>
      </c>
      <c r="E24" s="60">
        <f t="shared" ref="E24:E25" si="2">D24*B24*C24</f>
        <v>0</v>
      </c>
      <c r="F24" s="60">
        <f t="shared" ref="F24:F25" si="3">E24*4</f>
        <v>0</v>
      </c>
    </row>
    <row r="25" spans="1:12">
      <c r="A25" s="58" t="s">
        <v>160</v>
      </c>
      <c r="B25" s="59">
        <v>0</v>
      </c>
      <c r="C25" s="59">
        <v>0</v>
      </c>
      <c r="D25" s="60">
        <v>0</v>
      </c>
      <c r="E25" s="60">
        <f t="shared" si="2"/>
        <v>0</v>
      </c>
      <c r="F25" s="60">
        <f t="shared" si="3"/>
        <v>0</v>
      </c>
    </row>
    <row r="26" spans="1:12" ht="13" thickBot="1">
      <c r="A26" s="169" t="s">
        <v>274</v>
      </c>
      <c r="B26" s="150">
        <v>0</v>
      </c>
      <c r="C26" s="150">
        <v>0</v>
      </c>
      <c r="D26" s="168">
        <v>0</v>
      </c>
      <c r="E26" s="168">
        <f>C26*D26</f>
        <v>0</v>
      </c>
      <c r="F26" s="168">
        <f>E26*4</f>
        <v>0</v>
      </c>
    </row>
    <row r="27" spans="1:12">
      <c r="A27" s="163" t="s">
        <v>4</v>
      </c>
      <c r="B27" s="170"/>
      <c r="C27" s="171"/>
      <c r="D27" s="171"/>
      <c r="E27" s="172">
        <f>SUM(E23:E26)</f>
        <v>0</v>
      </c>
      <c r="F27" s="172">
        <f>SUM(F23:F26)</f>
        <v>0</v>
      </c>
    </row>
    <row r="28" spans="1:12">
      <c r="A28" s="81"/>
      <c r="C28" s="65"/>
      <c r="D28" s="65"/>
      <c r="E28" s="65"/>
      <c r="F28" s="65"/>
    </row>
    <row r="29" spans="1:12">
      <c r="A29" s="46" t="s">
        <v>105</v>
      </c>
      <c r="C29" s="65"/>
      <c r="D29" s="65"/>
      <c r="E29" s="65"/>
      <c r="F29" s="65"/>
    </row>
    <row r="30" spans="1:12">
      <c r="A30" s="156" t="s">
        <v>248</v>
      </c>
      <c r="C30" s="65"/>
      <c r="D30" s="65"/>
      <c r="E30" s="65"/>
      <c r="F30" s="65"/>
    </row>
    <row r="31" spans="1:12">
      <c r="A31" s="64" t="s">
        <v>104</v>
      </c>
      <c r="C31" s="65"/>
      <c r="D31" s="65"/>
      <c r="E31" s="65"/>
      <c r="F31" s="65"/>
    </row>
    <row r="32" spans="1:12">
      <c r="A32" s="64" t="s">
        <v>102</v>
      </c>
      <c r="C32" s="65"/>
      <c r="D32" s="65"/>
      <c r="E32" s="65"/>
      <c r="F32" s="65"/>
    </row>
    <row r="33" spans="1:6">
      <c r="A33" s="138" t="s">
        <v>215</v>
      </c>
      <c r="C33" s="65"/>
      <c r="D33" s="65"/>
      <c r="E33" s="65"/>
      <c r="F33" s="65"/>
    </row>
    <row r="34" spans="1:6">
      <c r="A34" s="81"/>
      <c r="C34" s="65"/>
      <c r="D34" s="65"/>
      <c r="E34" s="65"/>
      <c r="F34" s="65"/>
    </row>
    <row r="35" spans="1:6">
      <c r="A35" s="247" t="s">
        <v>194</v>
      </c>
      <c r="B35" s="247"/>
      <c r="C35" s="247"/>
      <c r="D35" s="247"/>
      <c r="E35" s="247"/>
      <c r="F35" s="247"/>
    </row>
    <row r="36" spans="1:6">
      <c r="A36" s="52"/>
      <c r="B36" s="52"/>
      <c r="C36" s="52"/>
      <c r="D36" s="52"/>
      <c r="E36" s="52"/>
      <c r="F36" s="52"/>
    </row>
    <row r="37" spans="1:6">
      <c r="A37" s="52" t="s">
        <v>107</v>
      </c>
      <c r="B37" s="52"/>
      <c r="C37" s="52"/>
      <c r="D37" s="52"/>
      <c r="E37" s="52"/>
      <c r="F37" s="52"/>
    </row>
    <row r="38" spans="1:6">
      <c r="A38" s="47"/>
      <c r="B38" s="47"/>
      <c r="C38" s="47"/>
      <c r="D38" s="47"/>
      <c r="E38" s="47"/>
      <c r="F38" s="47"/>
    </row>
    <row r="39" spans="1:6" ht="36">
      <c r="A39" s="80" t="s">
        <v>27</v>
      </c>
      <c r="B39" s="80" t="s">
        <v>188</v>
      </c>
      <c r="C39" s="80" t="s">
        <v>189</v>
      </c>
      <c r="D39" s="80" t="s">
        <v>190</v>
      </c>
      <c r="E39" s="80" t="s">
        <v>150</v>
      </c>
      <c r="F39" s="80" t="s">
        <v>191</v>
      </c>
    </row>
    <row r="40" spans="1:6">
      <c r="A40" s="58" t="s">
        <v>158</v>
      </c>
      <c r="B40" s="59">
        <v>0</v>
      </c>
      <c r="C40" s="59">
        <v>0</v>
      </c>
      <c r="D40" s="60">
        <v>0</v>
      </c>
      <c r="E40" s="60">
        <f>D40*B40*C40</f>
        <v>0</v>
      </c>
      <c r="F40" s="60">
        <f>E40*4</f>
        <v>0</v>
      </c>
    </row>
    <row r="41" spans="1:6">
      <c r="A41" s="58" t="s">
        <v>159</v>
      </c>
      <c r="B41" s="59">
        <v>0</v>
      </c>
      <c r="C41" s="59">
        <v>0</v>
      </c>
      <c r="D41" s="60">
        <v>0</v>
      </c>
      <c r="E41" s="60">
        <f>D41*B41*C41</f>
        <v>0</v>
      </c>
      <c r="F41" s="60">
        <f>E41*4</f>
        <v>0</v>
      </c>
    </row>
    <row r="42" spans="1:6">
      <c r="A42" s="58" t="s">
        <v>160</v>
      </c>
      <c r="B42" s="59">
        <v>0</v>
      </c>
      <c r="C42" s="59">
        <v>0</v>
      </c>
      <c r="D42" s="60">
        <v>0</v>
      </c>
      <c r="E42" s="60">
        <f>D42*B42*C42</f>
        <v>0</v>
      </c>
      <c r="F42" s="60">
        <f>E42*4</f>
        <v>0</v>
      </c>
    </row>
    <row r="43" spans="1:6" ht="13" thickBot="1">
      <c r="A43" s="66" t="s">
        <v>161</v>
      </c>
      <c r="B43" s="67">
        <v>0</v>
      </c>
      <c r="C43" s="67">
        <v>0</v>
      </c>
      <c r="D43" s="68">
        <v>0</v>
      </c>
      <c r="E43" s="68">
        <f>D43*B43*C43</f>
        <v>0</v>
      </c>
      <c r="F43" s="68">
        <f>E43*4</f>
        <v>0</v>
      </c>
    </row>
    <row r="44" spans="1:6">
      <c r="A44" s="49" t="s">
        <v>4</v>
      </c>
      <c r="B44" s="69"/>
      <c r="C44" s="70"/>
      <c r="D44" s="70"/>
      <c r="E44" s="71">
        <f>SUM(E40:E43)</f>
        <v>0</v>
      </c>
      <c r="F44" s="71">
        <f>SUM(F40:F43)</f>
        <v>0</v>
      </c>
    </row>
    <row r="45" spans="1:6">
      <c r="A45" s="57"/>
      <c r="B45" s="57"/>
      <c r="C45" s="57"/>
      <c r="D45" s="57"/>
      <c r="E45" s="57"/>
      <c r="F45" s="57"/>
    </row>
    <row r="46" spans="1:6">
      <c r="A46" s="46" t="s">
        <v>11</v>
      </c>
      <c r="B46" s="63"/>
      <c r="C46" s="63"/>
      <c r="D46" s="57"/>
      <c r="E46" s="57"/>
      <c r="F46" s="57"/>
    </row>
    <row r="47" spans="1:6">
      <c r="A47" s="156" t="s">
        <v>249</v>
      </c>
      <c r="B47" s="57"/>
      <c r="C47" s="57"/>
      <c r="D47" s="57"/>
      <c r="E47" s="57"/>
      <c r="F47" s="57"/>
    </row>
    <row r="48" spans="1:6">
      <c r="A48" s="64" t="s">
        <v>104</v>
      </c>
      <c r="B48" s="57"/>
      <c r="C48" s="57"/>
      <c r="D48" s="57"/>
      <c r="E48" s="57"/>
      <c r="F48" s="57"/>
    </row>
    <row r="49" spans="1:6">
      <c r="A49" s="138" t="s">
        <v>215</v>
      </c>
      <c r="B49" s="57"/>
      <c r="C49" s="57"/>
      <c r="D49" s="57"/>
      <c r="E49" s="57"/>
      <c r="F49" s="57"/>
    </row>
    <row r="50" spans="1:6">
      <c r="A50" s="64" t="s">
        <v>13</v>
      </c>
      <c r="B50" s="57"/>
      <c r="C50" s="57"/>
      <c r="D50" s="57"/>
      <c r="E50" s="57"/>
      <c r="F50" s="57"/>
    </row>
    <row r="51" spans="1:6">
      <c r="A51" s="64" t="s">
        <v>28</v>
      </c>
      <c r="C51" s="57"/>
      <c r="D51" s="57"/>
      <c r="E51" s="57"/>
      <c r="F51" s="57"/>
    </row>
    <row r="52" spans="1:6">
      <c r="A52" s="64" t="s">
        <v>15</v>
      </c>
      <c r="B52" s="82"/>
      <c r="C52" s="57"/>
      <c r="D52" s="57"/>
      <c r="E52" s="57"/>
      <c r="F52" s="57"/>
    </row>
    <row r="53" spans="1:6">
      <c r="A53" s="64"/>
      <c r="C53" s="57"/>
      <c r="D53" s="57"/>
      <c r="E53" s="57"/>
      <c r="F53" s="57"/>
    </row>
    <row r="54" spans="1:6">
      <c r="A54" s="52" t="s">
        <v>108</v>
      </c>
      <c r="B54" s="52"/>
      <c r="C54" s="52"/>
      <c r="D54" s="52"/>
      <c r="E54" s="52"/>
      <c r="F54" s="52"/>
    </row>
    <row r="55" spans="1:6">
      <c r="A55" s="47"/>
      <c r="B55" s="47"/>
      <c r="C55" s="47"/>
      <c r="D55" s="47"/>
      <c r="E55" s="47"/>
      <c r="F55" s="47"/>
    </row>
    <row r="56" spans="1:6" ht="36">
      <c r="A56" s="164" t="s">
        <v>27</v>
      </c>
      <c r="B56" s="164" t="s">
        <v>188</v>
      </c>
      <c r="C56" s="164" t="s">
        <v>192</v>
      </c>
      <c r="D56" s="164" t="s">
        <v>193</v>
      </c>
      <c r="E56" s="164" t="s">
        <v>150</v>
      </c>
      <c r="F56" s="164" t="s">
        <v>191</v>
      </c>
    </row>
    <row r="57" spans="1:6">
      <c r="A57" s="58" t="s">
        <v>158</v>
      </c>
      <c r="B57" s="59">
        <v>0</v>
      </c>
      <c r="C57" s="59">
        <v>0</v>
      </c>
      <c r="D57" s="60">
        <v>0</v>
      </c>
      <c r="E57" s="60">
        <f>D57*B57*C57</f>
        <v>0</v>
      </c>
      <c r="F57" s="60">
        <f>E57*4</f>
        <v>0</v>
      </c>
    </row>
    <row r="58" spans="1:6">
      <c r="A58" s="58" t="s">
        <v>159</v>
      </c>
      <c r="B58" s="59">
        <v>0</v>
      </c>
      <c r="C58" s="59">
        <v>0</v>
      </c>
      <c r="D58" s="60">
        <v>0</v>
      </c>
      <c r="E58" s="60">
        <f>D58*B58*C58</f>
        <v>0</v>
      </c>
      <c r="F58" s="60">
        <f>E58*4</f>
        <v>0</v>
      </c>
    </row>
    <row r="59" spans="1:6">
      <c r="A59" s="58" t="s">
        <v>160</v>
      </c>
      <c r="B59" s="59">
        <v>0</v>
      </c>
      <c r="C59" s="59">
        <v>0</v>
      </c>
      <c r="D59" s="60">
        <v>0</v>
      </c>
      <c r="E59" s="60">
        <f t="shared" ref="E59:E61" si="4">D59*B59*C59</f>
        <v>0</v>
      </c>
      <c r="F59" s="60">
        <f>E59*4</f>
        <v>0</v>
      </c>
    </row>
    <row r="60" spans="1:6">
      <c r="A60" s="178" t="s">
        <v>161</v>
      </c>
      <c r="B60" s="59">
        <v>0</v>
      </c>
      <c r="C60" s="59">
        <v>0</v>
      </c>
      <c r="D60" s="60">
        <v>0</v>
      </c>
      <c r="E60" s="60">
        <f t="shared" si="4"/>
        <v>0</v>
      </c>
      <c r="F60" s="60">
        <f>E60*4</f>
        <v>0</v>
      </c>
    </row>
    <row r="61" spans="1:6" ht="13" thickBot="1">
      <c r="A61" s="178" t="s">
        <v>290</v>
      </c>
      <c r="B61" s="59">
        <v>3</v>
      </c>
      <c r="C61" s="59">
        <v>1</v>
      </c>
      <c r="D61" s="60">
        <v>0</v>
      </c>
      <c r="E61" s="60">
        <f t="shared" si="4"/>
        <v>0</v>
      </c>
      <c r="F61" s="60">
        <f t="shared" ref="F61" si="5">E61*4</f>
        <v>0</v>
      </c>
    </row>
    <row r="62" spans="1:6">
      <c r="A62" s="165" t="s">
        <v>4</v>
      </c>
      <c r="B62" s="170"/>
      <c r="C62" s="171"/>
      <c r="D62" s="171"/>
      <c r="E62" s="172">
        <f>SUM(E57:E61)</f>
        <v>0</v>
      </c>
      <c r="F62" s="172">
        <f>SUM(F57:F61)</f>
        <v>0</v>
      </c>
    </row>
    <row r="63" spans="1:6">
      <c r="A63" s="57"/>
      <c r="B63" s="57"/>
      <c r="C63" s="57"/>
      <c r="D63" s="57"/>
      <c r="E63" s="57"/>
      <c r="F63" s="57"/>
    </row>
    <row r="64" spans="1:6">
      <c r="A64" s="46" t="s">
        <v>103</v>
      </c>
      <c r="B64" s="63"/>
      <c r="C64" s="63"/>
      <c r="D64" s="57"/>
      <c r="E64" s="57"/>
      <c r="F64" s="57"/>
    </row>
    <row r="65" spans="1:6">
      <c r="A65" s="156" t="s">
        <v>250</v>
      </c>
      <c r="B65" s="57"/>
      <c r="C65" s="57"/>
      <c r="D65" s="57"/>
      <c r="E65" s="57"/>
      <c r="F65" s="57"/>
    </row>
    <row r="66" spans="1:6">
      <c r="A66" s="64" t="s">
        <v>104</v>
      </c>
      <c r="B66" s="57"/>
      <c r="C66" s="57"/>
      <c r="D66" s="57"/>
      <c r="E66" s="57"/>
      <c r="F66" s="57"/>
    </row>
    <row r="67" spans="1:6">
      <c r="A67" s="64" t="s">
        <v>29</v>
      </c>
      <c r="B67" s="57"/>
      <c r="C67" s="57"/>
      <c r="D67" s="57"/>
      <c r="E67" s="57"/>
      <c r="F67" s="57"/>
    </row>
    <row r="68" spans="1:6">
      <c r="A68" s="64" t="s">
        <v>13</v>
      </c>
      <c r="B68" s="57"/>
      <c r="C68" s="57"/>
      <c r="D68" s="57"/>
      <c r="E68" s="57"/>
      <c r="F68" s="57"/>
    </row>
    <row r="69" spans="1:6">
      <c r="A69" s="64" t="s">
        <v>28</v>
      </c>
      <c r="C69" s="57"/>
      <c r="D69" s="57"/>
      <c r="E69" s="57"/>
      <c r="F69" s="57"/>
    </row>
    <row r="70" spans="1:6">
      <c r="A70" s="64" t="s">
        <v>15</v>
      </c>
      <c r="B70" s="82"/>
      <c r="C70" s="57"/>
      <c r="D70" s="57"/>
      <c r="E70" s="57"/>
      <c r="F70" s="57"/>
    </row>
    <row r="71" spans="1:6">
      <c r="A71" s="57"/>
      <c r="B71" s="57"/>
      <c r="C71" s="57"/>
      <c r="D71" s="57"/>
      <c r="E71" s="57"/>
      <c r="F71" s="57"/>
    </row>
    <row r="72" spans="1:6">
      <c r="A72" s="247" t="s">
        <v>251</v>
      </c>
      <c r="B72" s="247"/>
      <c r="C72" s="247"/>
      <c r="D72" s="247"/>
      <c r="E72" s="247"/>
      <c r="F72" s="247"/>
    </row>
    <row r="74" spans="1:6" ht="41.25" customHeight="1">
      <c r="A74" s="87" t="s">
        <v>30</v>
      </c>
      <c r="B74" s="80" t="s">
        <v>195</v>
      </c>
      <c r="C74" s="80" t="s">
        <v>291</v>
      </c>
      <c r="D74" s="80" t="s">
        <v>196</v>
      </c>
      <c r="E74" s="80" t="s">
        <v>150</v>
      </c>
      <c r="F74" s="80" t="s">
        <v>197</v>
      </c>
    </row>
    <row r="75" spans="1:6">
      <c r="A75" s="83" t="s">
        <v>113</v>
      </c>
      <c r="B75" s="84">
        <v>160103</v>
      </c>
      <c r="C75" s="125">
        <v>0</v>
      </c>
      <c r="D75" s="60">
        <v>0</v>
      </c>
      <c r="E75" s="60">
        <f>C75*D75</f>
        <v>0</v>
      </c>
      <c r="F75" s="60">
        <f>E75*4</f>
        <v>0</v>
      </c>
    </row>
    <row r="76" spans="1:6">
      <c r="A76" s="83" t="s">
        <v>115</v>
      </c>
      <c r="B76" s="84">
        <v>170107</v>
      </c>
      <c r="C76" s="125">
        <v>0</v>
      </c>
      <c r="D76" s="60">
        <v>0</v>
      </c>
      <c r="E76" s="60">
        <f t="shared" ref="E76:E85" si="6">C76*D76</f>
        <v>0</v>
      </c>
      <c r="F76" s="60">
        <f t="shared" ref="F76:F85" si="7">E76*4</f>
        <v>0</v>
      </c>
    </row>
    <row r="77" spans="1:6">
      <c r="A77" s="83" t="s">
        <v>116</v>
      </c>
      <c r="B77" s="84">
        <v>170504</v>
      </c>
      <c r="C77" s="125">
        <v>0</v>
      </c>
      <c r="D77" s="60">
        <v>0</v>
      </c>
      <c r="E77" s="60">
        <f t="shared" si="6"/>
        <v>0</v>
      </c>
      <c r="F77" s="60">
        <f t="shared" si="7"/>
        <v>0</v>
      </c>
    </row>
    <row r="78" spans="1:6">
      <c r="A78" s="83" t="s">
        <v>112</v>
      </c>
      <c r="B78" s="84">
        <v>170904</v>
      </c>
      <c r="C78" s="125">
        <v>0</v>
      </c>
      <c r="D78" s="60">
        <v>0</v>
      </c>
      <c r="E78" s="60">
        <f t="shared" si="6"/>
        <v>0</v>
      </c>
      <c r="F78" s="60">
        <f t="shared" si="7"/>
        <v>0</v>
      </c>
    </row>
    <row r="79" spans="1:6">
      <c r="A79" s="83" t="s">
        <v>119</v>
      </c>
      <c r="B79" s="84">
        <v>200101</v>
      </c>
      <c r="C79" s="125">
        <v>0</v>
      </c>
      <c r="D79" s="60">
        <v>0</v>
      </c>
      <c r="E79" s="60">
        <f t="shared" si="6"/>
        <v>0</v>
      </c>
      <c r="F79" s="60">
        <f t="shared" si="7"/>
        <v>0</v>
      </c>
    </row>
    <row r="80" spans="1:6">
      <c r="A80" s="83" t="s">
        <v>117</v>
      </c>
      <c r="B80" s="84">
        <v>200102</v>
      </c>
      <c r="C80" s="59">
        <v>0</v>
      </c>
      <c r="D80" s="60">
        <v>0</v>
      </c>
      <c r="E80" s="60">
        <f t="shared" si="6"/>
        <v>0</v>
      </c>
      <c r="F80" s="60">
        <f t="shared" si="7"/>
        <v>0</v>
      </c>
    </row>
    <row r="81" spans="1:6">
      <c r="A81" s="83" t="s">
        <v>114</v>
      </c>
      <c r="B81" s="84">
        <v>200201</v>
      </c>
      <c r="C81" s="59">
        <v>0</v>
      </c>
      <c r="D81" s="60">
        <v>0</v>
      </c>
      <c r="E81" s="60">
        <f t="shared" si="6"/>
        <v>0</v>
      </c>
      <c r="F81" s="60">
        <f t="shared" si="7"/>
        <v>0</v>
      </c>
    </row>
    <row r="82" spans="1:6">
      <c r="A82" s="83" t="s">
        <v>118</v>
      </c>
      <c r="B82" s="84">
        <v>200138</v>
      </c>
      <c r="C82" s="59">
        <v>0</v>
      </c>
      <c r="D82" s="60">
        <v>0</v>
      </c>
      <c r="E82" s="60">
        <f t="shared" si="6"/>
        <v>0</v>
      </c>
      <c r="F82" s="60">
        <f t="shared" si="7"/>
        <v>0</v>
      </c>
    </row>
    <row r="83" spans="1:6">
      <c r="A83" s="83" t="s">
        <v>120</v>
      </c>
      <c r="B83" s="84">
        <v>200139</v>
      </c>
      <c r="C83" s="59">
        <v>0</v>
      </c>
      <c r="D83" s="60">
        <v>0</v>
      </c>
      <c r="E83" s="60">
        <f t="shared" si="6"/>
        <v>0</v>
      </c>
      <c r="F83" s="60">
        <f t="shared" si="7"/>
        <v>0</v>
      </c>
    </row>
    <row r="84" spans="1:6">
      <c r="A84" s="83" t="s">
        <v>110</v>
      </c>
      <c r="B84" s="84">
        <v>200301</v>
      </c>
      <c r="C84" s="59">
        <v>0</v>
      </c>
      <c r="D84" s="60">
        <v>0</v>
      </c>
      <c r="E84" s="60">
        <f t="shared" si="6"/>
        <v>0</v>
      </c>
      <c r="F84" s="60">
        <f t="shared" si="7"/>
        <v>0</v>
      </c>
    </row>
    <row r="85" spans="1:6" ht="13" thickBot="1">
      <c r="A85" s="85" t="s">
        <v>111</v>
      </c>
      <c r="B85" s="86">
        <v>200307</v>
      </c>
      <c r="C85" s="67">
        <v>4.78</v>
      </c>
      <c r="D85" s="68">
        <v>0</v>
      </c>
      <c r="E85" s="68">
        <f t="shared" si="6"/>
        <v>0</v>
      </c>
      <c r="F85" s="68">
        <f t="shared" si="7"/>
        <v>0</v>
      </c>
    </row>
    <row r="86" spans="1:6">
      <c r="A86" s="49" t="s">
        <v>4</v>
      </c>
      <c r="B86" s="69"/>
      <c r="C86" s="70"/>
      <c r="D86" s="70"/>
      <c r="E86" s="71">
        <f>SUM(E75:E85)</f>
        <v>0</v>
      </c>
      <c r="F86" s="71">
        <f>SUM(F75:F85)</f>
        <v>0</v>
      </c>
    </row>
    <row r="88" spans="1:6">
      <c r="A88" s="48" t="s">
        <v>31</v>
      </c>
    </row>
    <row r="89" spans="1:6">
      <c r="A89" s="78" t="s">
        <v>106</v>
      </c>
    </row>
    <row r="92" spans="1:6" ht="24">
      <c r="A92" s="64"/>
      <c r="B92" s="57"/>
      <c r="C92" s="57"/>
      <c r="D92" s="57"/>
      <c r="E92" s="80" t="s">
        <v>150</v>
      </c>
      <c r="F92" s="80" t="s">
        <v>187</v>
      </c>
    </row>
    <row r="93" spans="1:6">
      <c r="A93" s="239" t="s">
        <v>32</v>
      </c>
      <c r="B93" s="239"/>
      <c r="C93" s="239"/>
      <c r="D93" s="239"/>
      <c r="E93" s="44">
        <f>E86+E62+E44+E27+E12</f>
        <v>0</v>
      </c>
      <c r="F93" s="44">
        <f>F86+F62+F44+F27+F12</f>
        <v>0</v>
      </c>
    </row>
    <row r="98" spans="1:1">
      <c r="A98" s="50"/>
    </row>
    <row r="102" spans="1:1">
      <c r="A102" s="51"/>
    </row>
  </sheetData>
  <mergeCells count="5">
    <mergeCell ref="A93:D93"/>
    <mergeCell ref="A1:F1"/>
    <mergeCell ref="A3:F3"/>
    <mergeCell ref="A35:F35"/>
    <mergeCell ref="A72:F72"/>
  </mergeCells>
  <phoneticPr fontId="22" type="noConversion"/>
  <pageMargins left="0.7" right="0.7" top="0.78740157499999996" bottom="0.78740157499999996" header="0.3" footer="0.3"/>
  <pageSetup paperSize="9" scale="81" fitToHeight="0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3"/>
  <sheetViews>
    <sheetView showGridLines="0" view="pageLayout" workbookViewId="0">
      <selection activeCell="C86" sqref="C86"/>
    </sheetView>
  </sheetViews>
  <sheetFormatPr baseColWidth="10" defaultColWidth="8.83203125" defaultRowHeight="12" x14ac:dyDescent="0"/>
  <cols>
    <col min="1" max="1" width="42" style="90" customWidth="1"/>
    <col min="2" max="2" width="13.5" style="90" customWidth="1"/>
    <col min="3" max="3" width="19.1640625" style="90" customWidth="1"/>
    <col min="4" max="4" width="18.5" style="90" customWidth="1"/>
    <col min="5" max="5" width="19.6640625" style="90" customWidth="1"/>
    <col min="6" max="6" width="24.33203125" style="90" customWidth="1"/>
    <col min="7" max="16384" width="8.83203125" style="90"/>
  </cols>
  <sheetData>
    <row r="1" spans="1:6">
      <c r="A1" s="247" t="s">
        <v>33</v>
      </c>
      <c r="B1" s="247"/>
      <c r="C1" s="247"/>
      <c r="D1" s="247"/>
      <c r="E1" s="247"/>
      <c r="F1" s="247"/>
    </row>
    <row r="3" spans="1:6">
      <c r="A3" s="102" t="s">
        <v>58</v>
      </c>
    </row>
    <row r="5" spans="1:6">
      <c r="A5" s="246" t="s">
        <v>252</v>
      </c>
      <c r="B5" s="246"/>
      <c r="C5" s="246"/>
      <c r="D5" s="246"/>
      <c r="E5" s="246"/>
      <c r="F5" s="246"/>
    </row>
    <row r="6" spans="1:6">
      <c r="A6" s="55"/>
      <c r="B6" s="55"/>
      <c r="C6" s="55"/>
      <c r="D6" s="55"/>
      <c r="E6" s="55"/>
      <c r="F6" s="55"/>
    </row>
    <row r="7" spans="1:6">
      <c r="A7" s="54" t="s">
        <v>59</v>
      </c>
      <c r="B7" s="55"/>
      <c r="C7" s="55"/>
      <c r="D7" s="55"/>
      <c r="E7" s="55"/>
      <c r="F7" s="55"/>
    </row>
    <row r="8" spans="1:6">
      <c r="A8" s="40"/>
      <c r="B8" s="91"/>
      <c r="C8" s="91"/>
      <c r="D8" s="91"/>
      <c r="E8" s="91"/>
      <c r="F8" s="91"/>
    </row>
    <row r="9" spans="1:6" ht="47.25" customHeight="1">
      <c r="A9" s="80" t="s">
        <v>27</v>
      </c>
      <c r="B9" s="80" t="s">
        <v>188</v>
      </c>
      <c r="C9" s="80" t="s">
        <v>198</v>
      </c>
      <c r="D9" s="80" t="s">
        <v>199</v>
      </c>
      <c r="E9" s="80" t="s">
        <v>150</v>
      </c>
      <c r="F9" s="80" t="s">
        <v>191</v>
      </c>
    </row>
    <row r="10" spans="1:6">
      <c r="A10" s="152" t="s">
        <v>227</v>
      </c>
      <c r="B10" s="93">
        <v>0</v>
      </c>
      <c r="C10" s="93">
        <v>0</v>
      </c>
      <c r="D10" s="94">
        <v>0</v>
      </c>
      <c r="E10" s="94">
        <f>B10*C10*D10</f>
        <v>0</v>
      </c>
      <c r="F10" s="94">
        <f>E10*4</f>
        <v>0</v>
      </c>
    </row>
    <row r="11" spans="1:6">
      <c r="A11" s="152" t="s">
        <v>226</v>
      </c>
      <c r="B11" s="93">
        <v>0</v>
      </c>
      <c r="C11" s="93">
        <v>0</v>
      </c>
      <c r="D11" s="94">
        <v>0</v>
      </c>
      <c r="E11" s="94">
        <f t="shared" ref="E11:E12" si="0">B11*C11*D11</f>
        <v>0</v>
      </c>
      <c r="F11" s="94">
        <f t="shared" ref="F11:F12" si="1">E11*4</f>
        <v>0</v>
      </c>
    </row>
    <row r="12" spans="1:6">
      <c r="A12" s="158" t="s">
        <v>259</v>
      </c>
      <c r="B12" s="93">
        <v>0</v>
      </c>
      <c r="C12" s="93">
        <v>0</v>
      </c>
      <c r="D12" s="94">
        <v>0</v>
      </c>
      <c r="E12" s="94">
        <f t="shared" si="0"/>
        <v>0</v>
      </c>
      <c r="F12" s="94">
        <f t="shared" si="1"/>
        <v>0</v>
      </c>
    </row>
    <row r="13" spans="1:6">
      <c r="A13" s="158" t="s">
        <v>260</v>
      </c>
      <c r="B13" s="93">
        <v>4</v>
      </c>
      <c r="C13" s="93">
        <v>26</v>
      </c>
      <c r="D13" s="94">
        <v>0</v>
      </c>
      <c r="E13" s="94">
        <f>B13*C13*D13</f>
        <v>0</v>
      </c>
      <c r="F13" s="94">
        <f>E13*4</f>
        <v>0</v>
      </c>
    </row>
    <row r="14" spans="1:6">
      <c r="A14" s="158" t="s">
        <v>261</v>
      </c>
      <c r="B14" s="151">
        <v>0</v>
      </c>
      <c r="C14" s="151">
        <v>0</v>
      </c>
      <c r="D14" s="94">
        <v>0</v>
      </c>
      <c r="E14" s="94">
        <f>B14*C14*D14</f>
        <v>0</v>
      </c>
      <c r="F14" s="94">
        <f>E14*4</f>
        <v>0</v>
      </c>
    </row>
    <row r="15" spans="1:6" ht="13" thickBot="1">
      <c r="A15" s="159" t="s">
        <v>262</v>
      </c>
      <c r="B15" s="96">
        <v>2</v>
      </c>
      <c r="C15" s="96">
        <v>26</v>
      </c>
      <c r="D15" s="97">
        <v>0</v>
      </c>
      <c r="E15" s="97">
        <f>B15*C15*D15</f>
        <v>0</v>
      </c>
      <c r="F15" s="97">
        <f>E15*4</f>
        <v>0</v>
      </c>
    </row>
    <row r="16" spans="1:6">
      <c r="A16" s="250" t="s">
        <v>4</v>
      </c>
      <c r="B16" s="251"/>
      <c r="C16" s="251"/>
      <c r="D16" s="252"/>
      <c r="E16" s="43">
        <f>SUM(E10:E15)</f>
        <v>0</v>
      </c>
      <c r="F16" s="43">
        <f>SUM(F10:F15)</f>
        <v>0</v>
      </c>
    </row>
    <row r="17" spans="1:1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1:12">
      <c r="A18" s="46" t="s">
        <v>26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</row>
    <row r="19" spans="1:12">
      <c r="A19" s="103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</row>
    <row r="20" spans="1:12">
      <c r="A20" s="103" t="s">
        <v>37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</row>
    <row r="21" spans="1:12">
      <c r="A21" s="103" t="s">
        <v>36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</row>
    <row r="22" spans="1:12">
      <c r="A22" s="104"/>
      <c r="C22" s="98"/>
      <c r="D22" s="98"/>
      <c r="E22" s="98"/>
      <c r="F22" s="98"/>
    </row>
    <row r="23" spans="1:12">
      <c r="A23" s="54" t="s">
        <v>60</v>
      </c>
      <c r="B23" s="55"/>
      <c r="C23" s="55"/>
      <c r="D23" s="55"/>
      <c r="E23" s="55"/>
      <c r="F23" s="55"/>
    </row>
    <row r="24" spans="1:12">
      <c r="A24" s="40"/>
      <c r="B24" s="91"/>
      <c r="C24" s="91"/>
      <c r="D24" s="91"/>
      <c r="E24" s="91"/>
      <c r="F24" s="91"/>
    </row>
    <row r="25" spans="1:12" ht="36">
      <c r="A25" s="80" t="s">
        <v>0</v>
      </c>
      <c r="B25" s="80" t="s">
        <v>182</v>
      </c>
      <c r="C25" s="80" t="s">
        <v>200</v>
      </c>
      <c r="D25" s="80" t="s">
        <v>201</v>
      </c>
      <c r="E25" s="80" t="s">
        <v>150</v>
      </c>
      <c r="F25" s="80" t="s">
        <v>191</v>
      </c>
    </row>
    <row r="26" spans="1:12">
      <c r="A26" s="92" t="s">
        <v>43</v>
      </c>
      <c r="B26" s="93">
        <v>0</v>
      </c>
      <c r="C26" s="93">
        <v>0</v>
      </c>
      <c r="D26" s="94">
        <v>0</v>
      </c>
      <c r="E26" s="94">
        <f>B26*C26*D26</f>
        <v>0</v>
      </c>
      <c r="F26" s="94">
        <f>E26*4</f>
        <v>0</v>
      </c>
    </row>
    <row r="27" spans="1:12">
      <c r="A27" s="92" t="s">
        <v>38</v>
      </c>
      <c r="B27" s="93">
        <v>0</v>
      </c>
      <c r="C27" s="93">
        <v>0</v>
      </c>
      <c r="D27" s="94">
        <v>0</v>
      </c>
      <c r="E27" s="94">
        <f>B27*C27*D27</f>
        <v>0</v>
      </c>
      <c r="F27" s="94">
        <f>E27*4</f>
        <v>0</v>
      </c>
    </row>
    <row r="28" spans="1:12">
      <c r="A28" s="92" t="s">
        <v>39</v>
      </c>
      <c r="B28" s="93">
        <v>0</v>
      </c>
      <c r="C28" s="93">
        <v>0</v>
      </c>
      <c r="D28" s="94">
        <v>0</v>
      </c>
      <c r="E28" s="94">
        <f>B28*C28*D28</f>
        <v>0</v>
      </c>
      <c r="F28" s="94">
        <f>E28*4</f>
        <v>0</v>
      </c>
    </row>
    <row r="29" spans="1:12" ht="13" thickBot="1">
      <c r="A29" s="95" t="s">
        <v>40</v>
      </c>
      <c r="B29" s="96">
        <v>0</v>
      </c>
      <c r="C29" s="96">
        <v>0</v>
      </c>
      <c r="D29" s="97">
        <v>0</v>
      </c>
      <c r="E29" s="97">
        <f>B29*C29*D29</f>
        <v>0</v>
      </c>
      <c r="F29" s="97">
        <f>E29*4</f>
        <v>0</v>
      </c>
    </row>
    <row r="30" spans="1:12">
      <c r="A30" s="250" t="s">
        <v>4</v>
      </c>
      <c r="B30" s="251"/>
      <c r="C30" s="251"/>
      <c r="D30" s="252"/>
      <c r="E30" s="43">
        <f>SUM(E26:E29)</f>
        <v>0</v>
      </c>
      <c r="F30" s="43">
        <f>SUM(F26:F29)</f>
        <v>0</v>
      </c>
    </row>
    <row r="31" spans="1:12">
      <c r="A31" s="91"/>
      <c r="B31" s="91"/>
      <c r="C31" s="91"/>
      <c r="D31" s="91"/>
      <c r="E31" s="91"/>
      <c r="F31" s="91"/>
    </row>
    <row r="32" spans="1:12">
      <c r="A32" s="46" t="s">
        <v>26</v>
      </c>
      <c r="B32" s="91"/>
      <c r="C32" s="91"/>
      <c r="D32" s="91"/>
      <c r="E32" s="91"/>
      <c r="F32" s="91"/>
    </row>
    <row r="33" spans="1:6">
      <c r="A33" s="103" t="s">
        <v>35</v>
      </c>
      <c r="B33" s="91"/>
      <c r="C33" s="91"/>
      <c r="D33" s="91"/>
      <c r="E33" s="91"/>
      <c r="F33" s="91"/>
    </row>
    <row r="34" spans="1:6">
      <c r="A34" s="103" t="s">
        <v>37</v>
      </c>
      <c r="B34" s="91"/>
      <c r="C34" s="91"/>
      <c r="D34" s="91"/>
      <c r="E34" s="91"/>
      <c r="F34" s="91"/>
    </row>
    <row r="35" spans="1:6">
      <c r="A35" s="103" t="s">
        <v>36</v>
      </c>
      <c r="B35" s="91"/>
      <c r="C35" s="91"/>
      <c r="D35" s="91"/>
      <c r="E35" s="91"/>
      <c r="F35" s="91"/>
    </row>
    <row r="36" spans="1:6">
      <c r="A36" s="148" t="s">
        <v>222</v>
      </c>
      <c r="B36" s="91"/>
      <c r="C36" s="91"/>
      <c r="D36" s="91"/>
      <c r="E36" s="91"/>
      <c r="F36" s="91"/>
    </row>
    <row r="37" spans="1:6">
      <c r="A37" s="104"/>
      <c r="C37" s="98"/>
      <c r="D37" s="98"/>
      <c r="E37" s="98"/>
      <c r="F37" s="98"/>
    </row>
    <row r="38" spans="1:6">
      <c r="A38" s="246" t="s">
        <v>202</v>
      </c>
      <c r="B38" s="246"/>
      <c r="C38" s="246"/>
      <c r="D38" s="246"/>
      <c r="E38" s="246"/>
      <c r="F38" s="246"/>
    </row>
    <row r="39" spans="1:6">
      <c r="A39" s="55"/>
      <c r="B39" s="55"/>
      <c r="C39" s="55"/>
      <c r="D39" s="55"/>
      <c r="E39" s="55"/>
      <c r="F39" s="55"/>
    </row>
    <row r="40" spans="1:6">
      <c r="A40" s="54" t="s">
        <v>59</v>
      </c>
      <c r="B40" s="55"/>
      <c r="C40" s="55"/>
      <c r="D40" s="55"/>
      <c r="E40" s="55"/>
      <c r="F40" s="55"/>
    </row>
    <row r="41" spans="1:6">
      <c r="A41" s="40"/>
      <c r="B41" s="91"/>
      <c r="C41" s="91"/>
      <c r="D41" s="91"/>
      <c r="E41" s="91"/>
      <c r="F41" s="91"/>
    </row>
    <row r="42" spans="1:6" ht="36">
      <c r="A42" s="80" t="s">
        <v>27</v>
      </c>
      <c r="B42" s="80" t="s">
        <v>188</v>
      </c>
      <c r="C42" s="80" t="s">
        <v>203</v>
      </c>
      <c r="D42" s="80" t="s">
        <v>199</v>
      </c>
      <c r="E42" s="80" t="s">
        <v>150</v>
      </c>
      <c r="F42" s="80" t="s">
        <v>191</v>
      </c>
    </row>
    <row r="43" spans="1:6">
      <c r="A43" s="92" t="s">
        <v>47</v>
      </c>
      <c r="B43" s="93">
        <v>0</v>
      </c>
      <c r="C43" s="93">
        <v>0</v>
      </c>
      <c r="D43" s="94">
        <v>0</v>
      </c>
      <c r="E43" s="94">
        <f>B43*C43*D43</f>
        <v>0</v>
      </c>
      <c r="F43" s="94">
        <f>E43*4</f>
        <v>0</v>
      </c>
    </row>
    <row r="44" spans="1:6">
      <c r="A44" s="158" t="s">
        <v>263</v>
      </c>
      <c r="B44" s="93">
        <v>2</v>
      </c>
      <c r="C44" s="93">
        <v>26</v>
      </c>
      <c r="D44" s="94">
        <v>0</v>
      </c>
      <c r="E44" s="94">
        <f>B44*C44*D44</f>
        <v>0</v>
      </c>
      <c r="F44" s="94">
        <f>E44*4</f>
        <v>0</v>
      </c>
    </row>
    <row r="45" spans="1:6" ht="13" thickBot="1">
      <c r="A45" s="160" t="s">
        <v>264</v>
      </c>
      <c r="B45" s="96">
        <v>0</v>
      </c>
      <c r="C45" s="96">
        <v>0</v>
      </c>
      <c r="D45" s="97">
        <v>0</v>
      </c>
      <c r="E45" s="97">
        <f>B45*C45*D45</f>
        <v>0</v>
      </c>
      <c r="F45" s="97">
        <f>E45*4</f>
        <v>0</v>
      </c>
    </row>
    <row r="46" spans="1:6">
      <c r="A46" s="250" t="s">
        <v>4</v>
      </c>
      <c r="B46" s="251"/>
      <c r="C46" s="251"/>
      <c r="D46" s="252"/>
      <c r="E46" s="43">
        <f>SUM(E43:E45)</f>
        <v>0</v>
      </c>
      <c r="F46" s="43">
        <f>SUM(F43:F45)</f>
        <v>0</v>
      </c>
    </row>
    <row r="47" spans="1:6">
      <c r="A47" s="91"/>
      <c r="B47" s="91"/>
      <c r="C47" s="91"/>
      <c r="D47" s="91"/>
      <c r="E47" s="91"/>
      <c r="F47" s="91"/>
    </row>
    <row r="48" spans="1:6">
      <c r="A48" s="46" t="s">
        <v>26</v>
      </c>
      <c r="B48" s="91"/>
      <c r="C48" s="91"/>
      <c r="D48" s="91"/>
      <c r="E48" s="91"/>
      <c r="F48" s="91"/>
    </row>
    <row r="49" spans="1:6">
      <c r="A49" s="103" t="s">
        <v>35</v>
      </c>
      <c r="B49" s="91"/>
      <c r="C49" s="91"/>
      <c r="D49" s="91"/>
      <c r="E49" s="91"/>
      <c r="F49" s="91"/>
    </row>
    <row r="50" spans="1:6">
      <c r="A50" s="103" t="s">
        <v>37</v>
      </c>
      <c r="B50" s="91"/>
      <c r="C50" s="91"/>
      <c r="D50" s="91"/>
      <c r="E50" s="91"/>
      <c r="F50" s="91"/>
    </row>
    <row r="51" spans="1:6">
      <c r="A51" s="103" t="s">
        <v>36</v>
      </c>
      <c r="B51" s="91"/>
      <c r="C51" s="91"/>
      <c r="D51" s="91"/>
      <c r="E51" s="91"/>
      <c r="F51" s="91"/>
    </row>
    <row r="52" spans="1:6">
      <c r="A52" s="104"/>
      <c r="C52" s="98"/>
      <c r="D52" s="98"/>
      <c r="E52" s="98"/>
      <c r="F52" s="98"/>
    </row>
    <row r="53" spans="1:6">
      <c r="A53" s="54" t="s">
        <v>60</v>
      </c>
      <c r="B53" s="55"/>
      <c r="C53" s="55"/>
      <c r="D53" s="55"/>
      <c r="E53" s="55"/>
      <c r="F53" s="55"/>
    </row>
    <row r="54" spans="1:6">
      <c r="A54" s="40"/>
      <c r="B54" s="91"/>
      <c r="C54" s="91"/>
      <c r="D54" s="91"/>
      <c r="E54" s="91"/>
      <c r="F54" s="91"/>
    </row>
    <row r="55" spans="1:6" ht="36">
      <c r="A55" s="80" t="s">
        <v>0</v>
      </c>
      <c r="B55" s="80" t="s">
        <v>182</v>
      </c>
      <c r="C55" s="80" t="s">
        <v>200</v>
      </c>
      <c r="D55" s="80" t="s">
        <v>201</v>
      </c>
      <c r="E55" s="80" t="s">
        <v>150</v>
      </c>
      <c r="F55" s="80" t="s">
        <v>191</v>
      </c>
    </row>
    <row r="56" spans="1:6">
      <c r="A56" s="92" t="s">
        <v>43</v>
      </c>
      <c r="B56" s="93">
        <v>0</v>
      </c>
      <c r="C56" s="93">
        <v>0</v>
      </c>
      <c r="D56" s="94">
        <v>0</v>
      </c>
      <c r="E56" s="94">
        <f>B56*C56*D56</f>
        <v>0</v>
      </c>
      <c r="F56" s="94">
        <f>E56*4</f>
        <v>0</v>
      </c>
    </row>
    <row r="57" spans="1:6">
      <c r="A57" s="92" t="s">
        <v>38</v>
      </c>
      <c r="B57" s="93">
        <v>0</v>
      </c>
      <c r="C57" s="93">
        <v>0</v>
      </c>
      <c r="D57" s="94">
        <v>0</v>
      </c>
      <c r="E57" s="94">
        <f>B57*C57*D57</f>
        <v>0</v>
      </c>
      <c r="F57" s="94">
        <f>E57*4</f>
        <v>0</v>
      </c>
    </row>
    <row r="58" spans="1:6">
      <c r="A58" s="92" t="s">
        <v>39</v>
      </c>
      <c r="B58" s="93">
        <v>0</v>
      </c>
      <c r="C58" s="93">
        <v>0</v>
      </c>
      <c r="D58" s="94">
        <v>0</v>
      </c>
      <c r="E58" s="94">
        <f>B58*C58*D58</f>
        <v>0</v>
      </c>
      <c r="F58" s="94">
        <f>E58*4</f>
        <v>0</v>
      </c>
    </row>
    <row r="59" spans="1:6" ht="13" thickBot="1">
      <c r="A59" s="95" t="s">
        <v>40</v>
      </c>
      <c r="B59" s="96">
        <v>0</v>
      </c>
      <c r="C59" s="96">
        <v>0</v>
      </c>
      <c r="D59" s="97">
        <v>0</v>
      </c>
      <c r="E59" s="97">
        <f>B59*C59*D59</f>
        <v>0</v>
      </c>
      <c r="F59" s="97">
        <f>E59*4</f>
        <v>0</v>
      </c>
    </row>
    <row r="60" spans="1:6">
      <c r="A60" s="250" t="s">
        <v>4</v>
      </c>
      <c r="B60" s="251"/>
      <c r="C60" s="251"/>
      <c r="D60" s="252"/>
      <c r="E60" s="43">
        <f>SUM(E56:E59)</f>
        <v>0</v>
      </c>
      <c r="F60" s="43">
        <f>SUM(F56:F59)</f>
        <v>0</v>
      </c>
    </row>
    <row r="61" spans="1:6">
      <c r="A61" s="91"/>
      <c r="B61" s="91"/>
      <c r="C61" s="91"/>
      <c r="D61" s="91"/>
      <c r="E61" s="91"/>
      <c r="F61" s="91"/>
    </row>
    <row r="62" spans="1:6">
      <c r="A62" s="46" t="s">
        <v>26</v>
      </c>
      <c r="B62" s="91"/>
      <c r="C62" s="91"/>
      <c r="D62" s="91"/>
      <c r="E62" s="91"/>
      <c r="F62" s="91"/>
    </row>
    <row r="63" spans="1:6">
      <c r="A63" s="103" t="s">
        <v>35</v>
      </c>
      <c r="B63" s="91"/>
      <c r="C63" s="91"/>
      <c r="D63" s="91"/>
      <c r="E63" s="91"/>
      <c r="F63" s="91"/>
    </row>
    <row r="64" spans="1:6">
      <c r="A64" s="103" t="s">
        <v>37</v>
      </c>
      <c r="B64" s="91"/>
      <c r="C64" s="91"/>
      <c r="D64" s="91"/>
      <c r="E64" s="91"/>
      <c r="F64" s="91"/>
    </row>
    <row r="65" spans="1:6">
      <c r="A65" s="103" t="s">
        <v>36</v>
      </c>
      <c r="B65" s="91"/>
      <c r="C65" s="91"/>
      <c r="D65" s="91"/>
      <c r="E65" s="91"/>
      <c r="F65" s="91"/>
    </row>
    <row r="66" spans="1:6">
      <c r="A66" s="148" t="s">
        <v>222</v>
      </c>
      <c r="B66" s="91"/>
      <c r="C66" s="91"/>
      <c r="D66" s="91"/>
      <c r="E66" s="91"/>
      <c r="F66" s="91"/>
    </row>
    <row r="67" spans="1:6">
      <c r="A67" s="103"/>
      <c r="B67" s="91"/>
      <c r="C67" s="91"/>
      <c r="D67" s="91"/>
      <c r="E67" s="91"/>
      <c r="F67" s="91"/>
    </row>
    <row r="68" spans="1:6">
      <c r="A68" s="246" t="s">
        <v>67</v>
      </c>
      <c r="B68" s="246"/>
      <c r="C68" s="246"/>
      <c r="D68" s="246"/>
      <c r="E68" s="246"/>
      <c r="F68" s="246"/>
    </row>
    <row r="69" spans="1:6">
      <c r="A69" s="91"/>
      <c r="B69" s="91"/>
      <c r="C69" s="91"/>
      <c r="D69" s="91"/>
      <c r="E69" s="91"/>
      <c r="F69" s="91"/>
    </row>
    <row r="70" spans="1:6" ht="41.25" customHeight="1">
      <c r="A70" s="80" t="s">
        <v>44</v>
      </c>
      <c r="B70" s="241" t="s">
        <v>182</v>
      </c>
      <c r="C70" s="242"/>
      <c r="D70" s="80" t="s">
        <v>204</v>
      </c>
      <c r="E70" s="80" t="s">
        <v>150</v>
      </c>
      <c r="F70" s="80" t="s">
        <v>191</v>
      </c>
    </row>
    <row r="71" spans="1:6">
      <c r="A71" s="92" t="s">
        <v>61</v>
      </c>
      <c r="B71" s="248">
        <v>0</v>
      </c>
      <c r="C71" s="249"/>
      <c r="D71" s="94">
        <v>0</v>
      </c>
      <c r="E71" s="94">
        <f>B71*D71</f>
        <v>0</v>
      </c>
      <c r="F71" s="94">
        <f>E71*4</f>
        <v>0</v>
      </c>
    </row>
    <row r="72" spans="1:6">
      <c r="A72" s="92" t="s">
        <v>62</v>
      </c>
      <c r="B72" s="248">
        <v>0</v>
      </c>
      <c r="C72" s="249"/>
      <c r="D72" s="94">
        <v>0</v>
      </c>
      <c r="E72" s="94">
        <f t="shared" ref="E72:E78" si="2">B72*D72</f>
        <v>0</v>
      </c>
      <c r="F72" s="94">
        <f t="shared" ref="F72:F78" si="3">E72*4</f>
        <v>0</v>
      </c>
    </row>
    <row r="73" spans="1:6">
      <c r="A73" s="92" t="s">
        <v>63</v>
      </c>
      <c r="B73" s="248">
        <v>0</v>
      </c>
      <c r="C73" s="249"/>
      <c r="D73" s="94">
        <v>0</v>
      </c>
      <c r="E73" s="94">
        <f t="shared" si="2"/>
        <v>0</v>
      </c>
      <c r="F73" s="94">
        <f t="shared" si="3"/>
        <v>0</v>
      </c>
    </row>
    <row r="74" spans="1:6">
      <c r="A74" s="92" t="s">
        <v>64</v>
      </c>
      <c r="B74" s="248">
        <v>0</v>
      </c>
      <c r="C74" s="249"/>
      <c r="D74" s="94">
        <v>0</v>
      </c>
      <c r="E74" s="94">
        <f t="shared" si="2"/>
        <v>0</v>
      </c>
      <c r="F74" s="94">
        <f t="shared" si="3"/>
        <v>0</v>
      </c>
    </row>
    <row r="75" spans="1:6">
      <c r="A75" s="92" t="s">
        <v>65</v>
      </c>
      <c r="B75" s="248">
        <v>0</v>
      </c>
      <c r="C75" s="249"/>
      <c r="D75" s="94">
        <v>0</v>
      </c>
      <c r="E75" s="94">
        <f t="shared" si="2"/>
        <v>0</v>
      </c>
      <c r="F75" s="94">
        <f t="shared" si="3"/>
        <v>0</v>
      </c>
    </row>
    <row r="76" spans="1:6">
      <c r="A76" s="92" t="s">
        <v>66</v>
      </c>
      <c r="B76" s="248">
        <v>0</v>
      </c>
      <c r="C76" s="249"/>
      <c r="D76" s="94">
        <v>0</v>
      </c>
      <c r="E76" s="94">
        <f t="shared" si="2"/>
        <v>0</v>
      </c>
      <c r="F76" s="94">
        <f t="shared" si="3"/>
        <v>0</v>
      </c>
    </row>
    <row r="77" spans="1:6">
      <c r="A77" s="158" t="s">
        <v>265</v>
      </c>
      <c r="B77" s="248">
        <v>6</v>
      </c>
      <c r="C77" s="249"/>
      <c r="D77" s="94">
        <v>0</v>
      </c>
      <c r="E77" s="94">
        <f t="shared" si="2"/>
        <v>0</v>
      </c>
      <c r="F77" s="94">
        <f t="shared" si="3"/>
        <v>0</v>
      </c>
    </row>
    <row r="78" spans="1:6" ht="13" thickBot="1">
      <c r="A78" s="160" t="s">
        <v>266</v>
      </c>
      <c r="B78" s="258">
        <v>2</v>
      </c>
      <c r="C78" s="259"/>
      <c r="D78" s="97">
        <v>0</v>
      </c>
      <c r="E78" s="97">
        <f t="shared" si="2"/>
        <v>0</v>
      </c>
      <c r="F78" s="97">
        <f t="shared" si="3"/>
        <v>0</v>
      </c>
    </row>
    <row r="79" spans="1:6">
      <c r="A79" s="250" t="s">
        <v>4</v>
      </c>
      <c r="B79" s="251"/>
      <c r="C79" s="251"/>
      <c r="D79" s="252"/>
      <c r="E79" s="43">
        <f>SUM(E71:E78)</f>
        <v>0</v>
      </c>
      <c r="F79" s="43">
        <f>SUM(F71:F78)</f>
        <v>0</v>
      </c>
    </row>
    <row r="80" spans="1:6">
      <c r="A80" s="48" t="s">
        <v>229</v>
      </c>
      <c r="B80" s="154"/>
      <c r="C80" s="154"/>
      <c r="D80" s="154"/>
      <c r="E80" s="155"/>
      <c r="F80" s="155"/>
    </row>
    <row r="81" spans="1:6" ht="13" customHeight="1">
      <c r="A81" s="265" t="s">
        <v>230</v>
      </c>
      <c r="B81" s="265"/>
      <c r="C81" s="265"/>
      <c r="D81" s="265"/>
      <c r="E81" s="265"/>
      <c r="F81" s="265"/>
    </row>
    <row r="82" spans="1:6">
      <c r="A82" s="91"/>
      <c r="B82" s="91"/>
      <c r="C82" s="91"/>
      <c r="D82" s="91"/>
      <c r="E82" s="91"/>
      <c r="F82" s="91"/>
    </row>
    <row r="83" spans="1:6">
      <c r="A83" s="247" t="s">
        <v>68</v>
      </c>
      <c r="B83" s="247"/>
      <c r="C83" s="247"/>
      <c r="D83" s="247"/>
      <c r="E83" s="247"/>
      <c r="F83" s="247"/>
    </row>
    <row r="85" spans="1:6" ht="41.25" customHeight="1">
      <c r="A85" s="256" t="s">
        <v>41</v>
      </c>
      <c r="B85" s="257"/>
      <c r="C85" s="80" t="s">
        <v>291</v>
      </c>
      <c r="D85" s="80" t="s">
        <v>205</v>
      </c>
      <c r="E85" s="80" t="s">
        <v>150</v>
      </c>
      <c r="F85" s="80" t="s">
        <v>197</v>
      </c>
    </row>
    <row r="86" spans="1:6" ht="13" thickBot="1">
      <c r="A86" s="263" t="s">
        <v>69</v>
      </c>
      <c r="B86" s="264"/>
      <c r="C86" s="96">
        <v>4.2969999999999997</v>
      </c>
      <c r="D86" s="97">
        <v>0</v>
      </c>
      <c r="E86" s="97">
        <f>C86*D86</f>
        <v>0</v>
      </c>
      <c r="F86" s="97">
        <f>E86*4</f>
        <v>0</v>
      </c>
    </row>
    <row r="87" spans="1:6">
      <c r="A87" s="260" t="s">
        <v>5</v>
      </c>
      <c r="B87" s="261"/>
      <c r="C87" s="261"/>
      <c r="D87" s="262"/>
      <c r="E87" s="43">
        <f>SUM(E86)</f>
        <v>0</v>
      </c>
      <c r="F87" s="43">
        <f>SUM(F86)</f>
        <v>0</v>
      </c>
    </row>
    <row r="88" spans="1:6" s="105" customFormat="1">
      <c r="A88" s="99"/>
      <c r="B88" s="99"/>
      <c r="C88" s="99"/>
      <c r="D88" s="100"/>
      <c r="E88" s="100"/>
      <c r="F88" s="101"/>
    </row>
    <row r="89" spans="1:6" s="105" customFormat="1">
      <c r="A89" s="48" t="s">
        <v>31</v>
      </c>
      <c r="B89" s="99"/>
      <c r="C89" s="99"/>
      <c r="D89" s="100"/>
      <c r="E89" s="100"/>
      <c r="F89" s="101"/>
    </row>
    <row r="90" spans="1:6" s="105" customFormat="1">
      <c r="A90" s="106" t="s">
        <v>42</v>
      </c>
      <c r="B90" s="99"/>
      <c r="C90" s="99"/>
      <c r="D90" s="100"/>
      <c r="E90" s="100"/>
      <c r="F90" s="101"/>
    </row>
    <row r="92" spans="1:6" ht="24">
      <c r="A92" s="103"/>
      <c r="B92" s="91"/>
      <c r="C92" s="91"/>
      <c r="D92" s="91"/>
      <c r="E92" s="80" t="s">
        <v>150</v>
      </c>
      <c r="F92" s="80" t="s">
        <v>187</v>
      </c>
    </row>
    <row r="93" spans="1:6">
      <c r="A93" s="253" t="s">
        <v>75</v>
      </c>
      <c r="B93" s="254"/>
      <c r="C93" s="254"/>
      <c r="D93" s="255"/>
      <c r="E93" s="44">
        <f>E87+E79+E60+E46+E30+E16</f>
        <v>0</v>
      </c>
      <c r="F93" s="44">
        <f>F87+F79+F60+F46+F30+F16</f>
        <v>0</v>
      </c>
    </row>
  </sheetData>
  <mergeCells count="24">
    <mergeCell ref="A93:D93"/>
    <mergeCell ref="A85:B85"/>
    <mergeCell ref="A83:F83"/>
    <mergeCell ref="B73:C73"/>
    <mergeCell ref="B74:C74"/>
    <mergeCell ref="B75:C75"/>
    <mergeCell ref="B76:C76"/>
    <mergeCell ref="B77:C77"/>
    <mergeCell ref="B78:C78"/>
    <mergeCell ref="A79:D79"/>
    <mergeCell ref="A87:D87"/>
    <mergeCell ref="A86:B86"/>
    <mergeCell ref="A81:F81"/>
    <mergeCell ref="A68:F68"/>
    <mergeCell ref="B70:C70"/>
    <mergeCell ref="B71:C71"/>
    <mergeCell ref="B72:C72"/>
    <mergeCell ref="A1:F1"/>
    <mergeCell ref="A5:F5"/>
    <mergeCell ref="A60:D60"/>
    <mergeCell ref="A30:D30"/>
    <mergeCell ref="A46:D46"/>
    <mergeCell ref="A16:D16"/>
    <mergeCell ref="A38:F38"/>
  </mergeCells>
  <phoneticPr fontId="22" type="noConversion"/>
  <pageMargins left="0.7" right="0.7" top="0.78740157499999996" bottom="0.78740157499999996" header="0.3" footer="0.3"/>
  <pageSetup paperSize="9" scale="89" fitToHeight="0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3"/>
  <sheetViews>
    <sheetView showGridLines="0" view="pageLayout" workbookViewId="0">
      <selection activeCell="C86" sqref="C86"/>
    </sheetView>
  </sheetViews>
  <sheetFormatPr baseColWidth="10" defaultColWidth="8.83203125" defaultRowHeight="12" x14ac:dyDescent="0"/>
  <cols>
    <col min="1" max="1" width="42" style="107" customWidth="1"/>
    <col min="2" max="2" width="13.5" style="107" customWidth="1"/>
    <col min="3" max="3" width="19.1640625" style="107" customWidth="1"/>
    <col min="4" max="4" width="18.5" style="107" customWidth="1"/>
    <col min="5" max="5" width="19.6640625" style="107" customWidth="1"/>
    <col min="6" max="6" width="24.33203125" style="107" customWidth="1"/>
    <col min="7" max="16384" width="8.83203125" style="107"/>
  </cols>
  <sheetData>
    <row r="1" spans="1:6">
      <c r="A1" s="247" t="s">
        <v>33</v>
      </c>
      <c r="B1" s="247"/>
      <c r="C1" s="247"/>
      <c r="D1" s="247"/>
      <c r="E1" s="247"/>
      <c r="F1" s="247"/>
    </row>
    <row r="3" spans="1:6">
      <c r="A3" s="102" t="s">
        <v>70</v>
      </c>
    </row>
    <row r="5" spans="1:6">
      <c r="A5" s="246" t="s">
        <v>253</v>
      </c>
      <c r="B5" s="246"/>
      <c r="C5" s="246"/>
      <c r="D5" s="246"/>
      <c r="E5" s="246"/>
      <c r="F5" s="246"/>
    </row>
    <row r="6" spans="1:6">
      <c r="A6" s="89"/>
      <c r="B6" s="89"/>
      <c r="C6" s="89"/>
      <c r="D6" s="89"/>
      <c r="E6" s="89"/>
      <c r="F6" s="89"/>
    </row>
    <row r="7" spans="1:6">
      <c r="A7" s="88" t="s">
        <v>59</v>
      </c>
      <c r="B7" s="89"/>
      <c r="C7" s="89"/>
      <c r="D7" s="89"/>
      <c r="E7" s="89"/>
      <c r="F7" s="89"/>
    </row>
    <row r="8" spans="1:6">
      <c r="A8" s="40"/>
      <c r="B8" s="108"/>
      <c r="C8" s="108"/>
      <c r="D8" s="108"/>
      <c r="E8" s="108"/>
      <c r="F8" s="108"/>
    </row>
    <row r="9" spans="1:6" ht="47.25" customHeight="1">
      <c r="A9" s="80" t="s">
        <v>27</v>
      </c>
      <c r="B9" s="80" t="s">
        <v>188</v>
      </c>
      <c r="C9" s="80" t="s">
        <v>198</v>
      </c>
      <c r="D9" s="80" t="s">
        <v>199</v>
      </c>
      <c r="E9" s="80" t="s">
        <v>150</v>
      </c>
      <c r="F9" s="80" t="s">
        <v>191</v>
      </c>
    </row>
    <row r="10" spans="1:6">
      <c r="A10" s="152" t="s">
        <v>227</v>
      </c>
      <c r="B10" s="110">
        <v>0</v>
      </c>
      <c r="C10" s="110">
        <v>0</v>
      </c>
      <c r="D10" s="111">
        <v>0</v>
      </c>
      <c r="E10" s="111">
        <f>B10*C10*D10</f>
        <v>0</v>
      </c>
      <c r="F10" s="111">
        <f>E10*4</f>
        <v>0</v>
      </c>
    </row>
    <row r="11" spans="1:6">
      <c r="A11" s="152" t="s">
        <v>228</v>
      </c>
      <c r="B11" s="110">
        <v>0</v>
      </c>
      <c r="C11" s="110">
        <v>0</v>
      </c>
      <c r="D11" s="111">
        <v>0</v>
      </c>
      <c r="E11" s="111">
        <f t="shared" ref="E11:E15" si="0">B11*C11*D11</f>
        <v>0</v>
      </c>
      <c r="F11" s="111">
        <f t="shared" ref="F11:F15" si="1">E11*4</f>
        <v>0</v>
      </c>
    </row>
    <row r="12" spans="1:6">
      <c r="A12" s="158" t="s">
        <v>259</v>
      </c>
      <c r="B12" s="110">
        <v>0</v>
      </c>
      <c r="C12" s="110">
        <v>0</v>
      </c>
      <c r="D12" s="153">
        <v>0</v>
      </c>
      <c r="E12" s="111">
        <f t="shared" si="0"/>
        <v>0</v>
      </c>
      <c r="F12" s="111">
        <f t="shared" si="1"/>
        <v>0</v>
      </c>
    </row>
    <row r="13" spans="1:6">
      <c r="A13" s="158" t="s">
        <v>260</v>
      </c>
      <c r="B13" s="110">
        <v>4</v>
      </c>
      <c r="C13" s="110">
        <v>26</v>
      </c>
      <c r="D13" s="111">
        <v>0</v>
      </c>
      <c r="E13" s="111">
        <f t="shared" si="0"/>
        <v>0</v>
      </c>
      <c r="F13" s="111">
        <f t="shared" si="1"/>
        <v>0</v>
      </c>
    </row>
    <row r="14" spans="1:6">
      <c r="A14" s="158" t="s">
        <v>261</v>
      </c>
      <c r="B14" s="110">
        <v>0</v>
      </c>
      <c r="C14" s="110">
        <v>0</v>
      </c>
      <c r="D14" s="111">
        <v>0</v>
      </c>
      <c r="E14" s="111">
        <f t="shared" si="0"/>
        <v>0</v>
      </c>
      <c r="F14" s="111">
        <f t="shared" si="1"/>
        <v>0</v>
      </c>
    </row>
    <row r="15" spans="1:6">
      <c r="A15" s="158" t="s">
        <v>267</v>
      </c>
      <c r="B15" s="110">
        <v>1</v>
      </c>
      <c r="C15" s="110">
        <v>26</v>
      </c>
      <c r="D15" s="111">
        <v>0</v>
      </c>
      <c r="E15" s="111">
        <f t="shared" si="0"/>
        <v>0</v>
      </c>
      <c r="F15" s="111">
        <f t="shared" si="1"/>
        <v>0</v>
      </c>
    </row>
    <row r="16" spans="1:6">
      <c r="A16" s="271" t="s">
        <v>4</v>
      </c>
      <c r="B16" s="271"/>
      <c r="C16" s="271"/>
      <c r="D16" s="271"/>
      <c r="E16" s="112">
        <f>SUM(E10:E15)</f>
        <v>0</v>
      </c>
      <c r="F16" s="112">
        <f>SUM(F10:F15)</f>
        <v>0</v>
      </c>
    </row>
    <row r="17" spans="1:12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46" t="s">
        <v>26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>
      <c r="A19" s="120" t="s">
        <v>35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</row>
    <row r="20" spans="1:12">
      <c r="A20" s="120" t="s">
        <v>37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</row>
    <row r="21" spans="1:12">
      <c r="A21" s="120" t="s">
        <v>36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</row>
    <row r="22" spans="1:12">
      <c r="A22" s="121"/>
      <c r="C22" s="113"/>
      <c r="D22" s="113"/>
      <c r="E22" s="113"/>
      <c r="F22" s="113"/>
    </row>
    <row r="23" spans="1:12">
      <c r="A23" s="88" t="s">
        <v>60</v>
      </c>
      <c r="B23" s="89"/>
      <c r="C23" s="89"/>
      <c r="D23" s="89"/>
      <c r="E23" s="89"/>
      <c r="F23" s="89"/>
    </row>
    <row r="24" spans="1:12">
      <c r="A24" s="40"/>
      <c r="B24" s="108"/>
      <c r="C24" s="108"/>
      <c r="D24" s="108"/>
      <c r="E24" s="108"/>
      <c r="F24" s="108"/>
    </row>
    <row r="25" spans="1:12" ht="36">
      <c r="A25" s="80" t="s">
        <v>0</v>
      </c>
      <c r="B25" s="80" t="s">
        <v>182</v>
      </c>
      <c r="C25" s="80" t="s">
        <v>200</v>
      </c>
      <c r="D25" s="80" t="s">
        <v>201</v>
      </c>
      <c r="E25" s="80" t="s">
        <v>150</v>
      </c>
      <c r="F25" s="80" t="s">
        <v>191</v>
      </c>
    </row>
    <row r="26" spans="1:12">
      <c r="A26" s="109" t="s">
        <v>43</v>
      </c>
      <c r="B26" s="110">
        <v>0</v>
      </c>
      <c r="C26" s="110">
        <v>0</v>
      </c>
      <c r="D26" s="111">
        <v>0</v>
      </c>
      <c r="E26" s="111">
        <f>B26*C26*D26</f>
        <v>0</v>
      </c>
      <c r="F26" s="111">
        <f>E26*4</f>
        <v>0</v>
      </c>
    </row>
    <row r="27" spans="1:12">
      <c r="A27" s="109" t="s">
        <v>38</v>
      </c>
      <c r="B27" s="110">
        <v>0</v>
      </c>
      <c r="C27" s="110">
        <v>0</v>
      </c>
      <c r="D27" s="111">
        <v>0</v>
      </c>
      <c r="E27" s="111">
        <f>B27*C27*D27</f>
        <v>0</v>
      </c>
      <c r="F27" s="111">
        <f>E27*4</f>
        <v>0</v>
      </c>
    </row>
    <row r="28" spans="1:12">
      <c r="A28" s="109" t="s">
        <v>39</v>
      </c>
      <c r="B28" s="110">
        <v>0</v>
      </c>
      <c r="C28" s="110">
        <v>0</v>
      </c>
      <c r="D28" s="111">
        <v>0</v>
      </c>
      <c r="E28" s="111">
        <f>B28*C28*D28</f>
        <v>0</v>
      </c>
      <c r="F28" s="111">
        <f>E28*4</f>
        <v>0</v>
      </c>
    </row>
    <row r="29" spans="1:12" ht="13" thickBot="1">
      <c r="A29" s="114" t="s">
        <v>40</v>
      </c>
      <c r="B29" s="115">
        <v>0</v>
      </c>
      <c r="C29" s="115">
        <v>0</v>
      </c>
      <c r="D29" s="116">
        <v>0</v>
      </c>
      <c r="E29" s="116">
        <f>B29*C29*D29</f>
        <v>0</v>
      </c>
      <c r="F29" s="116">
        <f>E29*4</f>
        <v>0</v>
      </c>
    </row>
    <row r="30" spans="1:12">
      <c r="A30" s="250" t="s">
        <v>4</v>
      </c>
      <c r="B30" s="251"/>
      <c r="C30" s="251"/>
      <c r="D30" s="252"/>
      <c r="E30" s="43">
        <f>SUM(E26:E29)</f>
        <v>0</v>
      </c>
      <c r="F30" s="43">
        <f>SUM(F26:F29)</f>
        <v>0</v>
      </c>
    </row>
    <row r="31" spans="1:12">
      <c r="A31" s="108"/>
      <c r="B31" s="108"/>
      <c r="C31" s="108"/>
      <c r="D31" s="108"/>
      <c r="E31" s="108"/>
      <c r="F31" s="108"/>
    </row>
    <row r="32" spans="1:12">
      <c r="A32" s="46" t="s">
        <v>26</v>
      </c>
      <c r="B32" s="108"/>
      <c r="C32" s="108"/>
      <c r="D32" s="108"/>
      <c r="E32" s="108"/>
      <c r="F32" s="108"/>
    </row>
    <row r="33" spans="1:6">
      <c r="A33" s="120" t="s">
        <v>35</v>
      </c>
      <c r="B33" s="108"/>
      <c r="C33" s="108"/>
      <c r="D33" s="108"/>
      <c r="E33" s="108"/>
      <c r="F33" s="108"/>
    </row>
    <row r="34" spans="1:6">
      <c r="A34" s="120" t="s">
        <v>37</v>
      </c>
      <c r="B34" s="108"/>
      <c r="C34" s="108"/>
      <c r="D34" s="108"/>
      <c r="E34" s="108"/>
      <c r="F34" s="108"/>
    </row>
    <row r="35" spans="1:6">
      <c r="A35" s="120" t="s">
        <v>36</v>
      </c>
      <c r="B35" s="108"/>
      <c r="C35" s="108"/>
      <c r="D35" s="108"/>
      <c r="E35" s="108"/>
      <c r="F35" s="108"/>
    </row>
    <row r="36" spans="1:6">
      <c r="A36" s="148" t="s">
        <v>222</v>
      </c>
      <c r="B36" s="108"/>
      <c r="C36" s="108"/>
      <c r="D36" s="108"/>
      <c r="E36" s="108"/>
      <c r="F36" s="108"/>
    </row>
    <row r="37" spans="1:6">
      <c r="A37" s="121"/>
      <c r="C37" s="113"/>
      <c r="D37" s="113"/>
      <c r="E37" s="113"/>
      <c r="F37" s="113"/>
    </row>
    <row r="38" spans="1:6">
      <c r="A38" s="246" t="s">
        <v>206</v>
      </c>
      <c r="B38" s="246"/>
      <c r="C38" s="246"/>
      <c r="D38" s="246"/>
      <c r="E38" s="246"/>
      <c r="F38" s="246"/>
    </row>
    <row r="39" spans="1:6">
      <c r="A39" s="89"/>
      <c r="B39" s="89"/>
      <c r="C39" s="89"/>
      <c r="D39" s="89"/>
      <c r="E39" s="89"/>
      <c r="F39" s="89"/>
    </row>
    <row r="40" spans="1:6">
      <c r="A40" s="88" t="s">
        <v>59</v>
      </c>
      <c r="B40" s="89"/>
      <c r="C40" s="89"/>
      <c r="D40" s="89"/>
      <c r="E40" s="89"/>
      <c r="F40" s="89"/>
    </row>
    <row r="41" spans="1:6">
      <c r="A41" s="40"/>
      <c r="B41" s="108"/>
      <c r="C41" s="108"/>
      <c r="D41" s="108"/>
      <c r="E41" s="108"/>
      <c r="F41" s="108"/>
    </row>
    <row r="42" spans="1:6" ht="36">
      <c r="A42" s="80" t="s">
        <v>27</v>
      </c>
      <c r="B42" s="80" t="s">
        <v>188</v>
      </c>
      <c r="C42" s="80" t="s">
        <v>203</v>
      </c>
      <c r="D42" s="80" t="s">
        <v>199</v>
      </c>
      <c r="E42" s="80" t="s">
        <v>150</v>
      </c>
      <c r="F42" s="80" t="s">
        <v>191</v>
      </c>
    </row>
    <row r="43" spans="1:6">
      <c r="A43" s="109" t="s">
        <v>47</v>
      </c>
      <c r="B43" s="110">
        <v>0</v>
      </c>
      <c r="C43" s="110">
        <v>0</v>
      </c>
      <c r="D43" s="111">
        <v>0</v>
      </c>
      <c r="E43" s="111">
        <f>B43*C43*D43</f>
        <v>0</v>
      </c>
      <c r="F43" s="111">
        <f>E43*4</f>
        <v>0</v>
      </c>
    </row>
    <row r="44" spans="1:6">
      <c r="A44" s="158" t="s">
        <v>268</v>
      </c>
      <c r="B44" s="110">
        <v>1</v>
      </c>
      <c r="C44" s="110">
        <v>26</v>
      </c>
      <c r="D44" s="111">
        <v>0</v>
      </c>
      <c r="E44" s="111">
        <f>B44*C44*D44</f>
        <v>0</v>
      </c>
      <c r="F44" s="111">
        <f>E44*4</f>
        <v>0</v>
      </c>
    </row>
    <row r="45" spans="1:6" ht="13" thickBot="1">
      <c r="A45" s="160" t="s">
        <v>269</v>
      </c>
      <c r="B45" s="115">
        <v>0</v>
      </c>
      <c r="C45" s="115">
        <v>0</v>
      </c>
      <c r="D45" s="116">
        <v>0</v>
      </c>
      <c r="E45" s="116">
        <f>B45*C45*D45</f>
        <v>0</v>
      </c>
      <c r="F45" s="116">
        <f>E45*4</f>
        <v>0</v>
      </c>
    </row>
    <row r="46" spans="1:6">
      <c r="A46" s="250" t="s">
        <v>4</v>
      </c>
      <c r="B46" s="251"/>
      <c r="C46" s="251"/>
      <c r="D46" s="252"/>
      <c r="E46" s="43">
        <f>SUM(E43:E45)</f>
        <v>0</v>
      </c>
      <c r="F46" s="43">
        <f>SUM(F43:F45)</f>
        <v>0</v>
      </c>
    </row>
    <row r="47" spans="1:6">
      <c r="A47" s="108"/>
      <c r="B47" s="108"/>
      <c r="C47" s="108"/>
      <c r="D47" s="108"/>
      <c r="E47" s="108"/>
      <c r="F47" s="108"/>
    </row>
    <row r="48" spans="1:6">
      <c r="A48" s="46" t="s">
        <v>26</v>
      </c>
      <c r="B48" s="108"/>
      <c r="C48" s="108"/>
      <c r="D48" s="108"/>
      <c r="E48" s="108"/>
      <c r="F48" s="108"/>
    </row>
    <row r="49" spans="1:6">
      <c r="A49" s="120" t="s">
        <v>35</v>
      </c>
      <c r="B49" s="108"/>
      <c r="C49" s="108"/>
      <c r="D49" s="108"/>
      <c r="E49" s="108"/>
      <c r="F49" s="108"/>
    </row>
    <row r="50" spans="1:6">
      <c r="A50" s="120" t="s">
        <v>37</v>
      </c>
      <c r="B50" s="108"/>
      <c r="C50" s="108"/>
      <c r="D50" s="108"/>
      <c r="E50" s="108"/>
      <c r="F50" s="108"/>
    </row>
    <row r="51" spans="1:6">
      <c r="A51" s="120" t="s">
        <v>36</v>
      </c>
      <c r="B51" s="108"/>
      <c r="C51" s="108"/>
      <c r="D51" s="108"/>
      <c r="E51" s="108"/>
      <c r="F51" s="108"/>
    </row>
    <row r="52" spans="1:6">
      <c r="A52" s="121"/>
      <c r="C52" s="113"/>
      <c r="D52" s="113"/>
      <c r="E52" s="113"/>
      <c r="F52" s="113"/>
    </row>
    <row r="53" spans="1:6">
      <c r="A53" s="88" t="s">
        <v>60</v>
      </c>
      <c r="B53" s="89"/>
      <c r="C53" s="89"/>
      <c r="D53" s="89"/>
      <c r="E53" s="89"/>
      <c r="F53" s="89"/>
    </row>
    <row r="54" spans="1:6">
      <c r="A54" s="40"/>
      <c r="B54" s="108"/>
      <c r="C54" s="108"/>
      <c r="D54" s="108"/>
      <c r="E54" s="108"/>
      <c r="F54" s="108"/>
    </row>
    <row r="55" spans="1:6" ht="36">
      <c r="A55" s="80" t="s">
        <v>0</v>
      </c>
      <c r="B55" s="80" t="s">
        <v>182</v>
      </c>
      <c r="C55" s="80" t="s">
        <v>200</v>
      </c>
      <c r="D55" s="80" t="s">
        <v>201</v>
      </c>
      <c r="E55" s="80" t="s">
        <v>150</v>
      </c>
      <c r="F55" s="80" t="s">
        <v>191</v>
      </c>
    </row>
    <row r="56" spans="1:6">
      <c r="A56" s="109" t="s">
        <v>43</v>
      </c>
      <c r="B56" s="110">
        <v>0</v>
      </c>
      <c r="C56" s="110">
        <v>0</v>
      </c>
      <c r="D56" s="111">
        <v>0</v>
      </c>
      <c r="E56" s="111">
        <f>B56*C56*D56</f>
        <v>0</v>
      </c>
      <c r="F56" s="111">
        <f>E56*4</f>
        <v>0</v>
      </c>
    </row>
    <row r="57" spans="1:6">
      <c r="A57" s="109" t="s">
        <v>38</v>
      </c>
      <c r="B57" s="110">
        <v>0</v>
      </c>
      <c r="C57" s="110">
        <v>0</v>
      </c>
      <c r="D57" s="111">
        <v>0</v>
      </c>
      <c r="E57" s="111">
        <f>B57*C57*D57</f>
        <v>0</v>
      </c>
      <c r="F57" s="111">
        <f>E57*4</f>
        <v>0</v>
      </c>
    </row>
    <row r="58" spans="1:6">
      <c r="A58" s="109" t="s">
        <v>39</v>
      </c>
      <c r="B58" s="110">
        <v>0</v>
      </c>
      <c r="C58" s="110">
        <v>0</v>
      </c>
      <c r="D58" s="111">
        <v>0</v>
      </c>
      <c r="E58" s="111">
        <f>B58*C58*D58</f>
        <v>0</v>
      </c>
      <c r="F58" s="111">
        <f>E58*4</f>
        <v>0</v>
      </c>
    </row>
    <row r="59" spans="1:6" ht="13" thickBot="1">
      <c r="A59" s="114" t="s">
        <v>40</v>
      </c>
      <c r="B59" s="115">
        <v>0</v>
      </c>
      <c r="C59" s="115">
        <v>0</v>
      </c>
      <c r="D59" s="116">
        <v>0</v>
      </c>
      <c r="E59" s="116">
        <f>B59*C59*D59</f>
        <v>0</v>
      </c>
      <c r="F59" s="116">
        <f>E59*4</f>
        <v>0</v>
      </c>
    </row>
    <row r="60" spans="1:6">
      <c r="A60" s="250" t="s">
        <v>4</v>
      </c>
      <c r="B60" s="251"/>
      <c r="C60" s="251"/>
      <c r="D60" s="252"/>
      <c r="E60" s="43">
        <f>SUM(E56:E59)</f>
        <v>0</v>
      </c>
      <c r="F60" s="43">
        <f>SUM(F56:F59)</f>
        <v>0</v>
      </c>
    </row>
    <row r="61" spans="1:6">
      <c r="A61" s="108"/>
      <c r="B61" s="108"/>
      <c r="C61" s="108"/>
      <c r="D61" s="108"/>
      <c r="E61" s="108"/>
      <c r="F61" s="108"/>
    </row>
    <row r="62" spans="1:6">
      <c r="A62" s="46" t="s">
        <v>26</v>
      </c>
      <c r="B62" s="108"/>
      <c r="C62" s="108"/>
      <c r="D62" s="108"/>
      <c r="E62" s="108"/>
      <c r="F62" s="108"/>
    </row>
    <row r="63" spans="1:6">
      <c r="A63" s="120" t="s">
        <v>35</v>
      </c>
      <c r="B63" s="108"/>
      <c r="C63" s="108"/>
      <c r="D63" s="108"/>
      <c r="E63" s="108"/>
      <c r="F63" s="108"/>
    </row>
    <row r="64" spans="1:6">
      <c r="A64" s="120" t="s">
        <v>37</v>
      </c>
      <c r="B64" s="108"/>
      <c r="C64" s="108"/>
      <c r="D64" s="108"/>
      <c r="E64" s="108"/>
      <c r="F64" s="108"/>
    </row>
    <row r="65" spans="1:6">
      <c r="A65" s="120" t="s">
        <v>36</v>
      </c>
      <c r="B65" s="108"/>
      <c r="C65" s="108"/>
      <c r="D65" s="108"/>
      <c r="E65" s="108"/>
      <c r="F65" s="108"/>
    </row>
    <row r="66" spans="1:6">
      <c r="A66" s="148" t="s">
        <v>222</v>
      </c>
      <c r="B66" s="108"/>
      <c r="C66" s="108"/>
      <c r="D66" s="108"/>
      <c r="E66" s="108"/>
      <c r="F66" s="108"/>
    </row>
    <row r="67" spans="1:6">
      <c r="A67" s="121"/>
      <c r="C67" s="113"/>
      <c r="D67" s="113"/>
      <c r="E67" s="113"/>
      <c r="F67" s="113"/>
    </row>
    <row r="68" spans="1:6">
      <c r="A68" s="246" t="s">
        <v>71</v>
      </c>
      <c r="B68" s="246"/>
      <c r="C68" s="246"/>
      <c r="D68" s="246"/>
      <c r="E68" s="246"/>
      <c r="F68" s="246"/>
    </row>
    <row r="69" spans="1:6">
      <c r="A69" s="108"/>
      <c r="B69" s="108"/>
      <c r="C69" s="108"/>
      <c r="D69" s="108"/>
      <c r="E69" s="108"/>
      <c r="F69" s="108"/>
    </row>
    <row r="70" spans="1:6" ht="41.25" customHeight="1">
      <c r="A70" s="80" t="s">
        <v>44</v>
      </c>
      <c r="B70" s="241" t="s">
        <v>182</v>
      </c>
      <c r="C70" s="242"/>
      <c r="D70" s="80" t="s">
        <v>204</v>
      </c>
      <c r="E70" s="80" t="s">
        <v>150</v>
      </c>
      <c r="F70" s="80" t="s">
        <v>191</v>
      </c>
    </row>
    <row r="71" spans="1:6">
      <c r="A71" s="109" t="s">
        <v>61</v>
      </c>
      <c r="B71" s="267">
        <v>0</v>
      </c>
      <c r="C71" s="268"/>
      <c r="D71" s="111">
        <v>0</v>
      </c>
      <c r="E71" s="111">
        <f>B71*D71</f>
        <v>0</v>
      </c>
      <c r="F71" s="111">
        <f>E71*4</f>
        <v>0</v>
      </c>
    </row>
    <row r="72" spans="1:6">
      <c r="A72" s="109" t="s">
        <v>62</v>
      </c>
      <c r="B72" s="267">
        <v>0</v>
      </c>
      <c r="C72" s="268"/>
      <c r="D72" s="111">
        <v>0</v>
      </c>
      <c r="E72" s="111">
        <f t="shared" ref="E72:E78" si="2">B72*D72</f>
        <v>0</v>
      </c>
      <c r="F72" s="111">
        <f t="shared" ref="F72:F78" si="3">E72*4</f>
        <v>0</v>
      </c>
    </row>
    <row r="73" spans="1:6">
      <c r="A73" s="109" t="s">
        <v>63</v>
      </c>
      <c r="B73" s="267">
        <v>0</v>
      </c>
      <c r="C73" s="268"/>
      <c r="D73" s="111">
        <v>0</v>
      </c>
      <c r="E73" s="111">
        <f t="shared" si="2"/>
        <v>0</v>
      </c>
      <c r="F73" s="111">
        <f t="shared" si="3"/>
        <v>0</v>
      </c>
    </row>
    <row r="74" spans="1:6">
      <c r="A74" s="109" t="s">
        <v>64</v>
      </c>
      <c r="B74" s="267">
        <v>0</v>
      </c>
      <c r="C74" s="268"/>
      <c r="D74" s="111">
        <v>0</v>
      </c>
      <c r="E74" s="111">
        <f t="shared" si="2"/>
        <v>0</v>
      </c>
      <c r="F74" s="111">
        <f t="shared" si="3"/>
        <v>0</v>
      </c>
    </row>
    <row r="75" spans="1:6">
      <c r="A75" s="109" t="s">
        <v>65</v>
      </c>
      <c r="B75" s="267">
        <v>0</v>
      </c>
      <c r="C75" s="268"/>
      <c r="D75" s="111">
        <v>0</v>
      </c>
      <c r="E75" s="111">
        <f t="shared" si="2"/>
        <v>0</v>
      </c>
      <c r="F75" s="111">
        <f t="shared" si="3"/>
        <v>0</v>
      </c>
    </row>
    <row r="76" spans="1:6">
      <c r="A76" s="109" t="s">
        <v>66</v>
      </c>
      <c r="B76" s="267">
        <v>0</v>
      </c>
      <c r="C76" s="268"/>
      <c r="D76" s="111">
        <v>0</v>
      </c>
      <c r="E76" s="111">
        <f t="shared" si="2"/>
        <v>0</v>
      </c>
      <c r="F76" s="111">
        <f t="shared" si="3"/>
        <v>0</v>
      </c>
    </row>
    <row r="77" spans="1:6">
      <c r="A77" s="158" t="s">
        <v>270</v>
      </c>
      <c r="B77" s="267">
        <v>5</v>
      </c>
      <c r="C77" s="268"/>
      <c r="D77" s="111">
        <v>0</v>
      </c>
      <c r="E77" s="111">
        <f t="shared" si="2"/>
        <v>0</v>
      </c>
      <c r="F77" s="111">
        <f t="shared" si="3"/>
        <v>0</v>
      </c>
    </row>
    <row r="78" spans="1:6" ht="13" thickBot="1">
      <c r="A78" s="160" t="s">
        <v>271</v>
      </c>
      <c r="B78" s="269">
        <v>1</v>
      </c>
      <c r="C78" s="270"/>
      <c r="D78" s="116">
        <v>0</v>
      </c>
      <c r="E78" s="116">
        <f t="shared" si="2"/>
        <v>0</v>
      </c>
      <c r="F78" s="116">
        <f t="shared" si="3"/>
        <v>0</v>
      </c>
    </row>
    <row r="79" spans="1:6">
      <c r="A79" s="250" t="s">
        <v>4</v>
      </c>
      <c r="B79" s="251"/>
      <c r="C79" s="251"/>
      <c r="D79" s="252"/>
      <c r="E79" s="43">
        <f>SUM(E71:E78)</f>
        <v>0</v>
      </c>
      <c r="F79" s="43">
        <f>SUM(F71:F78)</f>
        <v>0</v>
      </c>
    </row>
    <row r="80" spans="1:6">
      <c r="A80" s="48" t="s">
        <v>229</v>
      </c>
      <c r="B80" s="154"/>
      <c r="C80" s="154"/>
      <c r="D80" s="154"/>
      <c r="E80" s="155"/>
      <c r="F80" s="155"/>
    </row>
    <row r="81" spans="1:6">
      <c r="A81" s="265" t="s">
        <v>230</v>
      </c>
      <c r="B81" s="265"/>
      <c r="C81" s="265"/>
      <c r="D81" s="265"/>
      <c r="E81" s="265"/>
      <c r="F81" s="265"/>
    </row>
    <row r="82" spans="1:6">
      <c r="A82" s="154"/>
      <c r="B82" s="154"/>
      <c r="C82" s="154"/>
      <c r="D82" s="154"/>
      <c r="E82" s="155"/>
      <c r="F82" s="155"/>
    </row>
    <row r="83" spans="1:6">
      <c r="A83" s="247" t="s">
        <v>72</v>
      </c>
      <c r="B83" s="247"/>
      <c r="C83" s="247"/>
      <c r="D83" s="247"/>
      <c r="E83" s="247"/>
      <c r="F83" s="247"/>
    </row>
    <row r="85" spans="1:6" ht="41.25" customHeight="1">
      <c r="A85" s="256" t="s">
        <v>41</v>
      </c>
      <c r="B85" s="257"/>
      <c r="C85" s="80" t="s">
        <v>291</v>
      </c>
      <c r="D85" s="80" t="s">
        <v>205</v>
      </c>
      <c r="E85" s="80" t="s">
        <v>150</v>
      </c>
      <c r="F85" s="80" t="s">
        <v>197</v>
      </c>
    </row>
    <row r="86" spans="1:6" ht="13" thickBot="1">
      <c r="A86" s="263" t="s">
        <v>73</v>
      </c>
      <c r="B86" s="266"/>
      <c r="C86" s="115">
        <v>4.2590000000000003</v>
      </c>
      <c r="D86" s="116">
        <v>0</v>
      </c>
      <c r="E86" s="116">
        <f>C86*D86</f>
        <v>0</v>
      </c>
      <c r="F86" s="116">
        <f>E86*4</f>
        <v>0</v>
      </c>
    </row>
    <row r="87" spans="1:6">
      <c r="A87" s="260" t="s">
        <v>5</v>
      </c>
      <c r="B87" s="261"/>
      <c r="C87" s="261"/>
      <c r="D87" s="262"/>
      <c r="E87" s="43">
        <f>SUM(E86)</f>
        <v>0</v>
      </c>
      <c r="F87" s="43">
        <f>SUM(F86)</f>
        <v>0</v>
      </c>
    </row>
    <row r="88" spans="1:6" s="122" customFormat="1">
      <c r="A88" s="117"/>
      <c r="B88" s="117"/>
      <c r="C88" s="117"/>
      <c r="D88" s="118"/>
      <c r="E88" s="118"/>
      <c r="F88" s="119"/>
    </row>
    <row r="89" spans="1:6" s="122" customFormat="1">
      <c r="A89" s="48" t="s">
        <v>31</v>
      </c>
      <c r="B89" s="117"/>
      <c r="C89" s="117"/>
      <c r="D89" s="118"/>
      <c r="E89" s="118"/>
      <c r="F89" s="119"/>
    </row>
    <row r="90" spans="1:6" s="122" customFormat="1">
      <c r="A90" s="123" t="s">
        <v>42</v>
      </c>
      <c r="B90" s="117"/>
      <c r="C90" s="117"/>
      <c r="D90" s="118"/>
      <c r="E90" s="118"/>
      <c r="F90" s="119"/>
    </row>
    <row r="92" spans="1:6" ht="24">
      <c r="A92" s="120"/>
      <c r="B92" s="108"/>
      <c r="C92" s="108"/>
      <c r="D92" s="108"/>
      <c r="E92" s="80" t="s">
        <v>150</v>
      </c>
      <c r="F92" s="80" t="s">
        <v>187</v>
      </c>
    </row>
    <row r="93" spans="1:6">
      <c r="A93" s="253" t="s">
        <v>74</v>
      </c>
      <c r="B93" s="254"/>
      <c r="C93" s="254"/>
      <c r="D93" s="255"/>
      <c r="E93" s="44">
        <f>E87+E79+E60+E46+E30+E16</f>
        <v>0</v>
      </c>
      <c r="F93" s="44">
        <f>F87+F79+F60+F46+F30+F16</f>
        <v>0</v>
      </c>
    </row>
  </sheetData>
  <mergeCells count="24">
    <mergeCell ref="A83:F83"/>
    <mergeCell ref="A85:B85"/>
    <mergeCell ref="A46:D46"/>
    <mergeCell ref="A1:F1"/>
    <mergeCell ref="A5:F5"/>
    <mergeCell ref="A16:D16"/>
    <mergeCell ref="A30:D30"/>
    <mergeCell ref="A38:F38"/>
    <mergeCell ref="A86:B86"/>
    <mergeCell ref="A87:D87"/>
    <mergeCell ref="A93:D93"/>
    <mergeCell ref="A79:D79"/>
    <mergeCell ref="A60:D60"/>
    <mergeCell ref="A68:F68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A81:F81"/>
  </mergeCells>
  <phoneticPr fontId="22" type="noConversion"/>
  <pageMargins left="0.7" right="0.7" top="0.78740157499999996" bottom="0.78740157499999996" header="0.3" footer="0.3"/>
  <pageSetup paperSize="9" scale="89" fitToHeight="0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1"/>
  <sheetViews>
    <sheetView showGridLines="0" view="pageLayout" workbookViewId="0">
      <selection activeCell="C84" sqref="C84"/>
    </sheetView>
  </sheetViews>
  <sheetFormatPr baseColWidth="10" defaultColWidth="8.83203125" defaultRowHeight="12" x14ac:dyDescent="0"/>
  <cols>
    <col min="1" max="1" width="42" style="107" customWidth="1"/>
    <col min="2" max="2" width="13.5" style="107" customWidth="1"/>
    <col min="3" max="3" width="19.1640625" style="107" customWidth="1"/>
    <col min="4" max="4" width="18.5" style="107" customWidth="1"/>
    <col min="5" max="5" width="19.6640625" style="107" customWidth="1"/>
    <col min="6" max="6" width="24.33203125" style="107" customWidth="1"/>
    <col min="7" max="16384" width="8.83203125" style="107"/>
  </cols>
  <sheetData>
    <row r="1" spans="1:12">
      <c r="A1" s="246" t="s">
        <v>33</v>
      </c>
      <c r="B1" s="246"/>
      <c r="C1" s="246"/>
      <c r="D1" s="246"/>
      <c r="E1" s="246"/>
      <c r="F1" s="246"/>
    </row>
    <row r="3" spans="1:12">
      <c r="A3" s="102" t="s">
        <v>231</v>
      </c>
    </row>
    <row r="5" spans="1:12">
      <c r="A5" s="246" t="s">
        <v>254</v>
      </c>
      <c r="B5" s="246"/>
      <c r="C5" s="246"/>
      <c r="D5" s="246"/>
      <c r="E5" s="246"/>
      <c r="F5" s="246"/>
    </row>
    <row r="6" spans="1:12">
      <c r="A6" s="89"/>
      <c r="B6" s="89"/>
      <c r="C6" s="89"/>
      <c r="D6" s="89"/>
      <c r="E6" s="89"/>
      <c r="F6" s="89"/>
    </row>
    <row r="7" spans="1:12">
      <c r="A7" s="88" t="s">
        <v>59</v>
      </c>
      <c r="B7" s="89"/>
      <c r="C7" s="89"/>
      <c r="D7" s="89"/>
      <c r="E7" s="89"/>
      <c r="F7" s="89"/>
    </row>
    <row r="8" spans="1:12">
      <c r="A8" s="40"/>
      <c r="B8" s="108"/>
      <c r="C8" s="108"/>
      <c r="D8" s="108"/>
      <c r="E8" s="108"/>
      <c r="F8" s="108"/>
    </row>
    <row r="9" spans="1:12" ht="47.25" customHeight="1">
      <c r="A9" s="80" t="s">
        <v>27</v>
      </c>
      <c r="B9" s="80" t="s">
        <v>188</v>
      </c>
      <c r="C9" s="80" t="s">
        <v>198</v>
      </c>
      <c r="D9" s="80" t="s">
        <v>199</v>
      </c>
      <c r="E9" s="80" t="s">
        <v>150</v>
      </c>
      <c r="F9" s="80" t="s">
        <v>191</v>
      </c>
    </row>
    <row r="10" spans="1:12">
      <c r="A10" s="109" t="s">
        <v>47</v>
      </c>
      <c r="B10" s="110">
        <v>3</v>
      </c>
      <c r="C10" s="110">
        <v>12</v>
      </c>
      <c r="D10" s="111">
        <v>0</v>
      </c>
      <c r="E10" s="111">
        <f>B10*C10*D10</f>
        <v>0</v>
      </c>
      <c r="F10" s="111">
        <f>E10*4</f>
        <v>0</v>
      </c>
    </row>
    <row r="11" spans="1:12">
      <c r="A11" s="158" t="s">
        <v>268</v>
      </c>
      <c r="B11" s="110">
        <v>2</v>
      </c>
      <c r="C11" s="110">
        <v>12</v>
      </c>
      <c r="D11" s="111">
        <v>0</v>
      </c>
      <c r="E11" s="111">
        <f>B11*C11*D11</f>
        <v>0</v>
      </c>
      <c r="F11" s="111">
        <f>E11*4</f>
        <v>0</v>
      </c>
    </row>
    <row r="12" spans="1:12" ht="13" thickBot="1">
      <c r="A12" s="160" t="s">
        <v>269</v>
      </c>
      <c r="B12" s="115">
        <v>0</v>
      </c>
      <c r="C12" s="115">
        <v>0</v>
      </c>
      <c r="D12" s="116">
        <v>0</v>
      </c>
      <c r="E12" s="116">
        <f>B12*C12*D12</f>
        <v>0</v>
      </c>
      <c r="F12" s="116">
        <f>E12*4</f>
        <v>0</v>
      </c>
    </row>
    <row r="13" spans="1:12">
      <c r="A13" s="250" t="s">
        <v>4</v>
      </c>
      <c r="B13" s="251"/>
      <c r="C13" s="251"/>
      <c r="D13" s="252"/>
      <c r="E13" s="43">
        <f>SUM(E10:E12)</f>
        <v>0</v>
      </c>
      <c r="F13" s="43">
        <f>SUM(F10:F12)</f>
        <v>0</v>
      </c>
    </row>
    <row r="14" spans="1:1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>
      <c r="A15" s="46" t="s">
        <v>26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>
      <c r="A16" s="120" t="s">
        <v>35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>
      <c r="A17" s="120" t="s">
        <v>37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120" t="s">
        <v>36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>
      <c r="A19" s="121"/>
      <c r="C19" s="113"/>
      <c r="D19" s="113"/>
      <c r="E19" s="113"/>
      <c r="F19" s="113"/>
    </row>
    <row r="20" spans="1:12">
      <c r="A20" s="88" t="s">
        <v>60</v>
      </c>
      <c r="B20" s="89"/>
      <c r="C20" s="89"/>
      <c r="D20" s="89"/>
      <c r="E20" s="89"/>
      <c r="F20" s="89"/>
    </row>
    <row r="21" spans="1:12">
      <c r="A21" s="40"/>
      <c r="B21" s="108"/>
      <c r="C21" s="108"/>
      <c r="D21" s="108"/>
      <c r="E21" s="108"/>
      <c r="F21" s="108"/>
    </row>
    <row r="22" spans="1:12" ht="36">
      <c r="A22" s="80" t="s">
        <v>0</v>
      </c>
      <c r="B22" s="80" t="s">
        <v>182</v>
      </c>
      <c r="C22" s="80" t="s">
        <v>200</v>
      </c>
      <c r="D22" s="80" t="s">
        <v>201</v>
      </c>
      <c r="E22" s="80" t="s">
        <v>150</v>
      </c>
      <c r="F22" s="80" t="s">
        <v>191</v>
      </c>
    </row>
    <row r="23" spans="1:12">
      <c r="A23" s="109" t="s">
        <v>43</v>
      </c>
      <c r="B23" s="110">
        <v>0</v>
      </c>
      <c r="C23" s="110">
        <v>0</v>
      </c>
      <c r="D23" s="111">
        <v>0</v>
      </c>
      <c r="E23" s="111">
        <f>B23*C23*D23</f>
        <v>0</v>
      </c>
      <c r="F23" s="111">
        <f>E23*4</f>
        <v>0</v>
      </c>
    </row>
    <row r="24" spans="1:12">
      <c r="A24" s="109" t="s">
        <v>38</v>
      </c>
      <c r="B24" s="110">
        <v>0</v>
      </c>
      <c r="C24" s="110">
        <v>0</v>
      </c>
      <c r="D24" s="111">
        <v>0</v>
      </c>
      <c r="E24" s="111">
        <f>B24*C24*D24</f>
        <v>0</v>
      </c>
      <c r="F24" s="111">
        <f>E24*4</f>
        <v>0</v>
      </c>
    </row>
    <row r="25" spans="1:12">
      <c r="A25" s="109" t="s">
        <v>39</v>
      </c>
      <c r="B25" s="110">
        <v>0</v>
      </c>
      <c r="C25" s="110">
        <v>0</v>
      </c>
      <c r="D25" s="111">
        <v>0</v>
      </c>
      <c r="E25" s="111">
        <f>B25*C25*D25</f>
        <v>0</v>
      </c>
      <c r="F25" s="111">
        <f>E25*4</f>
        <v>0</v>
      </c>
    </row>
    <row r="26" spans="1:12" ht="13" thickBot="1">
      <c r="A26" s="114" t="s">
        <v>40</v>
      </c>
      <c r="B26" s="115">
        <v>0</v>
      </c>
      <c r="C26" s="115">
        <v>0</v>
      </c>
      <c r="D26" s="116">
        <v>0</v>
      </c>
      <c r="E26" s="116">
        <f>B26*C26*D26</f>
        <v>0</v>
      </c>
      <c r="F26" s="116">
        <f>E26*4</f>
        <v>0</v>
      </c>
    </row>
    <row r="27" spans="1:12">
      <c r="A27" s="250" t="s">
        <v>4</v>
      </c>
      <c r="B27" s="251"/>
      <c r="C27" s="251"/>
      <c r="D27" s="252"/>
      <c r="E27" s="43">
        <f>SUM(E23:E26)</f>
        <v>0</v>
      </c>
      <c r="F27" s="43">
        <f>SUM(F23:F26)</f>
        <v>0</v>
      </c>
    </row>
    <row r="28" spans="1:12">
      <c r="A28" s="108"/>
      <c r="B28" s="108"/>
      <c r="C28" s="108"/>
      <c r="D28" s="108"/>
      <c r="E28" s="108"/>
      <c r="F28" s="108"/>
    </row>
    <row r="29" spans="1:12">
      <c r="A29" s="46" t="s">
        <v>26</v>
      </c>
      <c r="B29" s="108"/>
      <c r="C29" s="108"/>
      <c r="D29" s="108"/>
      <c r="E29" s="108"/>
      <c r="F29" s="108"/>
    </row>
    <row r="30" spans="1:12">
      <c r="A30" s="120" t="s">
        <v>35</v>
      </c>
      <c r="B30" s="108"/>
      <c r="C30" s="108"/>
      <c r="D30" s="108"/>
      <c r="E30" s="108"/>
      <c r="F30" s="108"/>
    </row>
    <row r="31" spans="1:12">
      <c r="A31" s="120" t="s">
        <v>37</v>
      </c>
      <c r="B31" s="108"/>
      <c r="C31" s="108"/>
      <c r="D31" s="108"/>
      <c r="E31" s="108"/>
      <c r="F31" s="108"/>
    </row>
    <row r="32" spans="1:12">
      <c r="A32" s="120" t="s">
        <v>36</v>
      </c>
      <c r="B32" s="108"/>
      <c r="C32" s="108"/>
      <c r="D32" s="108"/>
      <c r="E32" s="108"/>
      <c r="F32" s="108"/>
    </row>
    <row r="33" spans="1:6">
      <c r="A33" s="147" t="s">
        <v>21</v>
      </c>
      <c r="B33" s="108"/>
      <c r="C33" s="108"/>
      <c r="D33" s="108"/>
      <c r="E33" s="108"/>
      <c r="F33" s="108"/>
    </row>
    <row r="34" spans="1:6">
      <c r="A34" s="121"/>
      <c r="C34" s="113"/>
      <c r="D34" s="113"/>
      <c r="E34" s="113"/>
      <c r="F34" s="113"/>
    </row>
    <row r="35" spans="1:6">
      <c r="A35" s="246" t="s">
        <v>208</v>
      </c>
      <c r="B35" s="246"/>
      <c r="C35" s="246"/>
      <c r="D35" s="246"/>
      <c r="E35" s="246"/>
      <c r="F35" s="246"/>
    </row>
    <row r="36" spans="1:6">
      <c r="A36" s="89"/>
      <c r="B36" s="89"/>
      <c r="C36" s="89"/>
      <c r="D36" s="89"/>
      <c r="E36" s="89"/>
      <c r="F36" s="89"/>
    </row>
    <row r="37" spans="1:6">
      <c r="A37" s="88" t="s">
        <v>59</v>
      </c>
      <c r="B37" s="89"/>
      <c r="C37" s="89"/>
      <c r="D37" s="89"/>
      <c r="E37" s="89"/>
      <c r="F37" s="89"/>
    </row>
    <row r="38" spans="1:6">
      <c r="A38" s="40"/>
      <c r="B38" s="108"/>
      <c r="C38" s="108"/>
      <c r="D38" s="108"/>
      <c r="E38" s="108"/>
      <c r="F38" s="108"/>
    </row>
    <row r="39" spans="1:6" ht="36">
      <c r="A39" s="80" t="s">
        <v>27</v>
      </c>
      <c r="B39" s="80" t="s">
        <v>188</v>
      </c>
      <c r="C39" s="80" t="s">
        <v>203</v>
      </c>
      <c r="D39" s="80" t="s">
        <v>199</v>
      </c>
      <c r="E39" s="80" t="s">
        <v>150</v>
      </c>
      <c r="F39" s="80" t="s">
        <v>191</v>
      </c>
    </row>
    <row r="40" spans="1:6">
      <c r="A40" s="109" t="s">
        <v>47</v>
      </c>
      <c r="B40" s="110">
        <v>1</v>
      </c>
      <c r="C40" s="110">
        <v>12</v>
      </c>
      <c r="D40" s="111">
        <v>0</v>
      </c>
      <c r="E40" s="111">
        <f>B40*C40*D40</f>
        <v>0</v>
      </c>
      <c r="F40" s="111">
        <f>E40*4</f>
        <v>0</v>
      </c>
    </row>
    <row r="41" spans="1:6">
      <c r="A41" s="158" t="s">
        <v>268</v>
      </c>
      <c r="B41" s="110">
        <v>0</v>
      </c>
      <c r="C41" s="110">
        <v>0</v>
      </c>
      <c r="D41" s="111">
        <v>0</v>
      </c>
      <c r="E41" s="111">
        <f>B41*C41*D41</f>
        <v>0</v>
      </c>
      <c r="F41" s="111">
        <f>E41*4</f>
        <v>0</v>
      </c>
    </row>
    <row r="42" spans="1:6" ht="13" thickBot="1">
      <c r="A42" s="160" t="s">
        <v>269</v>
      </c>
      <c r="B42" s="115">
        <v>0</v>
      </c>
      <c r="C42" s="115">
        <v>0</v>
      </c>
      <c r="D42" s="116">
        <v>0</v>
      </c>
      <c r="E42" s="116">
        <f>B42*C42*D42</f>
        <v>0</v>
      </c>
      <c r="F42" s="116">
        <f>E42*4</f>
        <v>0</v>
      </c>
    </row>
    <row r="43" spans="1:6">
      <c r="A43" s="250" t="s">
        <v>4</v>
      </c>
      <c r="B43" s="251"/>
      <c r="C43" s="251"/>
      <c r="D43" s="252"/>
      <c r="E43" s="43">
        <f>SUM(E40:E42)</f>
        <v>0</v>
      </c>
      <c r="F43" s="43">
        <f>SUM(F40:F42)</f>
        <v>0</v>
      </c>
    </row>
    <row r="44" spans="1:6">
      <c r="A44" s="108"/>
      <c r="B44" s="108"/>
      <c r="C44" s="108"/>
      <c r="D44" s="108"/>
      <c r="E44" s="108"/>
      <c r="F44" s="108"/>
    </row>
    <row r="45" spans="1:6">
      <c r="A45" s="46" t="s">
        <v>26</v>
      </c>
      <c r="B45" s="108"/>
      <c r="C45" s="108"/>
      <c r="D45" s="108"/>
      <c r="E45" s="108"/>
      <c r="F45" s="108"/>
    </row>
    <row r="46" spans="1:6">
      <c r="A46" s="120" t="s">
        <v>35</v>
      </c>
      <c r="B46" s="108"/>
      <c r="C46" s="108"/>
      <c r="D46" s="108"/>
      <c r="E46" s="108"/>
      <c r="F46" s="108"/>
    </row>
    <row r="47" spans="1:6">
      <c r="A47" s="120" t="s">
        <v>37</v>
      </c>
      <c r="B47" s="108"/>
      <c r="C47" s="108"/>
      <c r="D47" s="108"/>
      <c r="E47" s="108"/>
      <c r="F47" s="108"/>
    </row>
    <row r="48" spans="1:6">
      <c r="A48" s="120" t="s">
        <v>36</v>
      </c>
      <c r="B48" s="108"/>
      <c r="C48" s="108"/>
      <c r="D48" s="108"/>
      <c r="E48" s="108"/>
      <c r="F48" s="108"/>
    </row>
    <row r="49" spans="1:6">
      <c r="A49" s="121"/>
      <c r="C49" s="113"/>
      <c r="D49" s="113"/>
      <c r="E49" s="113"/>
      <c r="F49" s="113"/>
    </row>
    <row r="50" spans="1:6">
      <c r="A50" s="88" t="s">
        <v>60</v>
      </c>
      <c r="B50" s="89"/>
      <c r="C50" s="89"/>
      <c r="D50" s="89"/>
      <c r="E50" s="89"/>
      <c r="F50" s="89"/>
    </row>
    <row r="51" spans="1:6">
      <c r="A51" s="40"/>
      <c r="B51" s="108"/>
      <c r="C51" s="108"/>
      <c r="D51" s="108"/>
      <c r="E51" s="108"/>
      <c r="F51" s="108"/>
    </row>
    <row r="52" spans="1:6" ht="36">
      <c r="A52" s="80" t="s">
        <v>0</v>
      </c>
      <c r="B52" s="80" t="s">
        <v>182</v>
      </c>
      <c r="C52" s="80" t="s">
        <v>200</v>
      </c>
      <c r="D52" s="80" t="s">
        <v>201</v>
      </c>
      <c r="E52" s="80" t="s">
        <v>150</v>
      </c>
      <c r="F52" s="80" t="s">
        <v>191</v>
      </c>
    </row>
    <row r="53" spans="1:6">
      <c r="A53" s="109" t="s">
        <v>43</v>
      </c>
      <c r="B53" s="110">
        <v>0</v>
      </c>
      <c r="C53" s="110">
        <v>0</v>
      </c>
      <c r="D53" s="111">
        <v>0</v>
      </c>
      <c r="E53" s="111">
        <f>B53*C53*D53</f>
        <v>0</v>
      </c>
      <c r="F53" s="111">
        <f>E53*4</f>
        <v>0</v>
      </c>
    </row>
    <row r="54" spans="1:6">
      <c r="A54" s="109" t="s">
        <v>38</v>
      </c>
      <c r="B54" s="110">
        <v>0</v>
      </c>
      <c r="C54" s="110">
        <v>0</v>
      </c>
      <c r="D54" s="111">
        <v>0</v>
      </c>
      <c r="E54" s="111">
        <f>B54*C54*D54</f>
        <v>0</v>
      </c>
      <c r="F54" s="111">
        <f>E54*4</f>
        <v>0</v>
      </c>
    </row>
    <row r="55" spans="1:6">
      <c r="A55" s="109" t="s">
        <v>39</v>
      </c>
      <c r="B55" s="110">
        <v>0</v>
      </c>
      <c r="C55" s="110">
        <v>0</v>
      </c>
      <c r="D55" s="111">
        <v>0</v>
      </c>
      <c r="E55" s="111">
        <f>B55*C55*D55</f>
        <v>0</v>
      </c>
      <c r="F55" s="111">
        <f>E55*4</f>
        <v>0</v>
      </c>
    </row>
    <row r="56" spans="1:6" ht="13" thickBot="1">
      <c r="A56" s="114" t="s">
        <v>40</v>
      </c>
      <c r="B56" s="115">
        <v>0</v>
      </c>
      <c r="C56" s="115">
        <v>0</v>
      </c>
      <c r="D56" s="116">
        <v>0</v>
      </c>
      <c r="E56" s="116">
        <f>B56*C56*D56</f>
        <v>0</v>
      </c>
      <c r="F56" s="116">
        <f>E56*4</f>
        <v>0</v>
      </c>
    </row>
    <row r="57" spans="1:6">
      <c r="A57" s="250" t="s">
        <v>4</v>
      </c>
      <c r="B57" s="251"/>
      <c r="C57" s="251"/>
      <c r="D57" s="252"/>
      <c r="E57" s="43">
        <f>SUM(E53:E56)</f>
        <v>0</v>
      </c>
      <c r="F57" s="43">
        <f>SUM(F53:F56)</f>
        <v>0</v>
      </c>
    </row>
    <row r="58" spans="1:6">
      <c r="A58" s="108"/>
      <c r="B58" s="108"/>
      <c r="C58" s="108"/>
      <c r="D58" s="108"/>
      <c r="E58" s="108"/>
      <c r="F58" s="108"/>
    </row>
    <row r="59" spans="1:6">
      <c r="A59" s="46" t="s">
        <v>26</v>
      </c>
      <c r="B59" s="108"/>
      <c r="C59" s="108"/>
      <c r="D59" s="108"/>
      <c r="E59" s="108"/>
      <c r="F59" s="108"/>
    </row>
    <row r="60" spans="1:6">
      <c r="A60" s="120" t="s">
        <v>35</v>
      </c>
      <c r="B60" s="108"/>
      <c r="C60" s="108"/>
      <c r="D60" s="108"/>
      <c r="E60" s="108"/>
      <c r="F60" s="108"/>
    </row>
    <row r="61" spans="1:6">
      <c r="A61" s="120" t="s">
        <v>37</v>
      </c>
      <c r="B61" s="108"/>
      <c r="C61" s="108"/>
      <c r="D61" s="108"/>
      <c r="E61" s="108"/>
      <c r="F61" s="108"/>
    </row>
    <row r="62" spans="1:6">
      <c r="A62" s="120" t="s">
        <v>36</v>
      </c>
      <c r="B62" s="108"/>
      <c r="C62" s="108"/>
      <c r="D62" s="108"/>
      <c r="E62" s="108"/>
      <c r="F62" s="108"/>
    </row>
    <row r="63" spans="1:6">
      <c r="A63" s="148" t="s">
        <v>222</v>
      </c>
      <c r="B63" s="108"/>
      <c r="C63" s="108"/>
      <c r="D63" s="108"/>
      <c r="E63" s="108"/>
      <c r="F63" s="108"/>
    </row>
    <row r="64" spans="1:6">
      <c r="A64" s="120"/>
      <c r="B64" s="108"/>
      <c r="C64" s="108"/>
      <c r="D64" s="108"/>
      <c r="E64" s="108"/>
      <c r="F64" s="108"/>
    </row>
    <row r="65" spans="1:6">
      <c r="A65" s="246" t="s">
        <v>76</v>
      </c>
      <c r="B65" s="246"/>
      <c r="C65" s="246"/>
      <c r="D65" s="246"/>
      <c r="E65" s="246"/>
      <c r="F65" s="246"/>
    </row>
    <row r="66" spans="1:6">
      <c r="A66" s="108"/>
      <c r="B66" s="108"/>
      <c r="C66" s="108"/>
      <c r="D66" s="108"/>
      <c r="E66" s="108"/>
      <c r="F66" s="108"/>
    </row>
    <row r="67" spans="1:6" ht="41.25" customHeight="1">
      <c r="A67" s="80" t="s">
        <v>44</v>
      </c>
      <c r="B67" s="241" t="s">
        <v>182</v>
      </c>
      <c r="C67" s="242"/>
      <c r="D67" s="80" t="s">
        <v>204</v>
      </c>
      <c r="E67" s="80" t="s">
        <v>150</v>
      </c>
      <c r="F67" s="80" t="s">
        <v>191</v>
      </c>
    </row>
    <row r="68" spans="1:6">
      <c r="A68" s="109" t="s">
        <v>61</v>
      </c>
      <c r="B68" s="267">
        <v>0</v>
      </c>
      <c r="C68" s="268"/>
      <c r="D68" s="111">
        <v>0</v>
      </c>
      <c r="E68" s="111">
        <f>B68*D68</f>
        <v>0</v>
      </c>
      <c r="F68" s="111">
        <f>E68*4</f>
        <v>0</v>
      </c>
    </row>
    <row r="69" spans="1:6">
      <c r="A69" s="109" t="s">
        <v>62</v>
      </c>
      <c r="B69" s="267">
        <v>0</v>
      </c>
      <c r="C69" s="268"/>
      <c r="D69" s="111">
        <v>0</v>
      </c>
      <c r="E69" s="111">
        <f t="shared" ref="E69:E75" si="0">B69*D69</f>
        <v>0</v>
      </c>
      <c r="F69" s="111">
        <f t="shared" ref="F69:F75" si="1">E69*4</f>
        <v>0</v>
      </c>
    </row>
    <row r="70" spans="1:6">
      <c r="A70" s="109" t="s">
        <v>63</v>
      </c>
      <c r="B70" s="267">
        <v>0</v>
      </c>
      <c r="C70" s="268"/>
      <c r="D70" s="111">
        <v>0</v>
      </c>
      <c r="E70" s="111">
        <f t="shared" si="0"/>
        <v>0</v>
      </c>
      <c r="F70" s="111">
        <f t="shared" si="1"/>
        <v>0</v>
      </c>
    </row>
    <row r="71" spans="1:6">
      <c r="A71" s="109" t="s">
        <v>64</v>
      </c>
      <c r="B71" s="267">
        <v>0</v>
      </c>
      <c r="C71" s="268"/>
      <c r="D71" s="111">
        <v>0</v>
      </c>
      <c r="E71" s="111">
        <f t="shared" si="0"/>
        <v>0</v>
      </c>
      <c r="F71" s="111">
        <f t="shared" si="1"/>
        <v>0</v>
      </c>
    </row>
    <row r="72" spans="1:6">
      <c r="A72" s="109" t="s">
        <v>65</v>
      </c>
      <c r="B72" s="267">
        <v>0</v>
      </c>
      <c r="C72" s="268"/>
      <c r="D72" s="111">
        <v>0</v>
      </c>
      <c r="E72" s="111">
        <f t="shared" si="0"/>
        <v>0</v>
      </c>
      <c r="F72" s="111">
        <f t="shared" si="1"/>
        <v>0</v>
      </c>
    </row>
    <row r="73" spans="1:6">
      <c r="A73" s="109" t="s">
        <v>66</v>
      </c>
      <c r="B73" s="267">
        <v>4</v>
      </c>
      <c r="C73" s="268"/>
      <c r="D73" s="111">
        <v>0</v>
      </c>
      <c r="E73" s="111">
        <f t="shared" si="0"/>
        <v>0</v>
      </c>
      <c r="F73" s="111">
        <f t="shared" si="1"/>
        <v>0</v>
      </c>
    </row>
    <row r="74" spans="1:6">
      <c r="A74" s="158" t="s">
        <v>270</v>
      </c>
      <c r="B74" s="267">
        <v>2</v>
      </c>
      <c r="C74" s="268"/>
      <c r="D74" s="111">
        <v>0</v>
      </c>
      <c r="E74" s="111">
        <f t="shared" si="0"/>
        <v>0</v>
      </c>
      <c r="F74" s="111">
        <f t="shared" si="1"/>
        <v>0</v>
      </c>
    </row>
    <row r="75" spans="1:6" ht="13" thickBot="1">
      <c r="A75" s="160" t="s">
        <v>271</v>
      </c>
      <c r="B75" s="269">
        <v>0</v>
      </c>
      <c r="C75" s="270"/>
      <c r="D75" s="116">
        <v>0</v>
      </c>
      <c r="E75" s="116">
        <f t="shared" si="0"/>
        <v>0</v>
      </c>
      <c r="F75" s="116">
        <f t="shared" si="1"/>
        <v>0</v>
      </c>
    </row>
    <row r="76" spans="1:6">
      <c r="A76" s="250" t="s">
        <v>4</v>
      </c>
      <c r="B76" s="251"/>
      <c r="C76" s="251"/>
      <c r="D76" s="252"/>
      <c r="E76" s="43">
        <f>SUM(E68:E75)</f>
        <v>0</v>
      </c>
      <c r="F76" s="43">
        <f>SUM(F68:F75)</f>
        <v>0</v>
      </c>
    </row>
    <row r="77" spans="1:6">
      <c r="A77" s="108"/>
      <c r="B77" s="108"/>
      <c r="C77" s="108"/>
      <c r="D77" s="108"/>
      <c r="E77" s="108"/>
      <c r="F77" s="108"/>
    </row>
    <row r="78" spans="1:6">
      <c r="A78" s="48" t="s">
        <v>229</v>
      </c>
      <c r="B78" s="154"/>
      <c r="C78" s="154"/>
      <c r="D78" s="154"/>
      <c r="E78" s="155"/>
      <c r="F78" s="155"/>
    </row>
    <row r="79" spans="1:6">
      <c r="A79" s="265" t="s">
        <v>230</v>
      </c>
      <c r="B79" s="265"/>
      <c r="C79" s="265"/>
      <c r="D79" s="265"/>
      <c r="E79" s="265"/>
      <c r="F79" s="265"/>
    </row>
    <row r="80" spans="1:6">
      <c r="A80" s="108"/>
      <c r="B80" s="108"/>
      <c r="C80" s="108"/>
      <c r="D80" s="108"/>
      <c r="E80" s="108"/>
      <c r="F80" s="108"/>
    </row>
    <row r="81" spans="1:6">
      <c r="A81" s="247" t="s">
        <v>77</v>
      </c>
      <c r="B81" s="247"/>
      <c r="C81" s="247"/>
      <c r="D81" s="247"/>
      <c r="E81" s="247"/>
      <c r="F81" s="247"/>
    </row>
    <row r="83" spans="1:6" ht="41.25" customHeight="1">
      <c r="A83" s="256" t="s">
        <v>41</v>
      </c>
      <c r="B83" s="257"/>
      <c r="C83" s="80" t="s">
        <v>291</v>
      </c>
      <c r="D83" s="80" t="s">
        <v>205</v>
      </c>
      <c r="E83" s="80" t="s">
        <v>150</v>
      </c>
      <c r="F83" s="80" t="s">
        <v>197</v>
      </c>
    </row>
    <row r="84" spans="1:6" ht="13" thickBot="1">
      <c r="A84" s="263" t="s">
        <v>78</v>
      </c>
      <c r="B84" s="266"/>
      <c r="C84" s="124">
        <v>3.39</v>
      </c>
      <c r="D84" s="116">
        <v>0</v>
      </c>
      <c r="E84" s="116">
        <f>C84*D84</f>
        <v>0</v>
      </c>
      <c r="F84" s="116">
        <f>E84*4</f>
        <v>0</v>
      </c>
    </row>
    <row r="85" spans="1:6">
      <c r="A85" s="260" t="s">
        <v>5</v>
      </c>
      <c r="B85" s="261"/>
      <c r="C85" s="261"/>
      <c r="D85" s="262"/>
      <c r="E85" s="43">
        <f>SUM(E84)</f>
        <v>0</v>
      </c>
      <c r="F85" s="43">
        <f>SUM(F84)</f>
        <v>0</v>
      </c>
    </row>
    <row r="86" spans="1:6" s="122" customFormat="1">
      <c r="A86" s="117"/>
      <c r="B86" s="117"/>
      <c r="C86" s="117"/>
      <c r="D86" s="118"/>
      <c r="E86" s="118"/>
      <c r="F86" s="119"/>
    </row>
    <row r="87" spans="1:6" s="122" customFormat="1">
      <c r="A87" s="48" t="s">
        <v>31</v>
      </c>
      <c r="B87" s="117"/>
      <c r="C87" s="117"/>
      <c r="D87" s="118"/>
      <c r="E87" s="118"/>
      <c r="F87" s="119"/>
    </row>
    <row r="88" spans="1:6" s="122" customFormat="1">
      <c r="A88" s="123" t="s">
        <v>42</v>
      </c>
      <c r="B88" s="117"/>
      <c r="C88" s="117"/>
      <c r="D88" s="118"/>
      <c r="E88" s="118"/>
      <c r="F88" s="119"/>
    </row>
    <row r="90" spans="1:6" ht="24">
      <c r="A90" s="120"/>
      <c r="B90" s="108"/>
      <c r="C90" s="108"/>
      <c r="D90" s="108"/>
      <c r="E90" s="80" t="s">
        <v>150</v>
      </c>
      <c r="F90" s="80" t="s">
        <v>187</v>
      </c>
    </row>
    <row r="91" spans="1:6">
      <c r="A91" s="253" t="s">
        <v>79</v>
      </c>
      <c r="B91" s="254"/>
      <c r="C91" s="254"/>
      <c r="D91" s="255"/>
      <c r="E91" s="44">
        <f>E85+E76+E57+E43+E27+E13</f>
        <v>0</v>
      </c>
      <c r="F91" s="44">
        <f>F85+F76+F57+F43+F27+F13</f>
        <v>0</v>
      </c>
    </row>
  </sheetData>
  <mergeCells count="24">
    <mergeCell ref="A81:F81"/>
    <mergeCell ref="A83:B83"/>
    <mergeCell ref="A43:D43"/>
    <mergeCell ref="A1:F1"/>
    <mergeCell ref="A5:F5"/>
    <mergeCell ref="A13:D13"/>
    <mergeCell ref="A27:D27"/>
    <mergeCell ref="A35:F35"/>
    <mergeCell ref="A84:B84"/>
    <mergeCell ref="A85:D85"/>
    <mergeCell ref="A91:D91"/>
    <mergeCell ref="A76:D76"/>
    <mergeCell ref="A57:D57"/>
    <mergeCell ref="A65:F65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9:F79"/>
  </mergeCells>
  <phoneticPr fontId="22" type="noConversion"/>
  <pageMargins left="0.7" right="0.7" top="0.78740157499999996" bottom="0.78740157499999996" header="0.3" footer="0.3"/>
  <pageSetup paperSize="9" scale="89" fitToHeight="0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91"/>
  <sheetViews>
    <sheetView showGridLines="0" view="pageLayout" workbookViewId="0">
      <selection activeCell="C84" sqref="C84"/>
    </sheetView>
  </sheetViews>
  <sheetFormatPr baseColWidth="10" defaultColWidth="8.83203125" defaultRowHeight="12" x14ac:dyDescent="0"/>
  <cols>
    <col min="1" max="1" width="42" style="107" customWidth="1"/>
    <col min="2" max="2" width="13.5" style="107" customWidth="1"/>
    <col min="3" max="3" width="19.1640625" style="107" customWidth="1"/>
    <col min="4" max="4" width="18.5" style="107" customWidth="1"/>
    <col min="5" max="5" width="19.6640625" style="107" customWidth="1"/>
    <col min="6" max="6" width="24.33203125" style="107" customWidth="1"/>
    <col min="7" max="16384" width="8.83203125" style="107"/>
  </cols>
  <sheetData>
    <row r="1" spans="1:12">
      <c r="A1" s="246" t="s">
        <v>33</v>
      </c>
      <c r="B1" s="246"/>
      <c r="C1" s="246"/>
      <c r="D1" s="246"/>
      <c r="E1" s="246"/>
      <c r="F1" s="246"/>
    </row>
    <row r="3" spans="1:12">
      <c r="A3" s="102" t="s">
        <v>80</v>
      </c>
    </row>
    <row r="5" spans="1:12">
      <c r="A5" s="246" t="s">
        <v>255</v>
      </c>
      <c r="B5" s="246"/>
      <c r="C5" s="246"/>
      <c r="D5" s="246"/>
      <c r="E5" s="246"/>
      <c r="F5" s="246"/>
    </row>
    <row r="6" spans="1:12">
      <c r="A6" s="89"/>
      <c r="B6" s="89"/>
      <c r="C6" s="89"/>
      <c r="D6" s="89"/>
      <c r="E6" s="89"/>
      <c r="F6" s="89"/>
    </row>
    <row r="7" spans="1:12">
      <c r="A7" s="88" t="s">
        <v>59</v>
      </c>
      <c r="B7" s="89"/>
      <c r="C7" s="89"/>
      <c r="D7" s="89"/>
      <c r="E7" s="89"/>
      <c r="F7" s="89"/>
    </row>
    <row r="8" spans="1:12">
      <c r="A8" s="40"/>
      <c r="B8" s="108"/>
      <c r="C8" s="108"/>
      <c r="D8" s="108"/>
      <c r="E8" s="108"/>
      <c r="F8" s="108"/>
    </row>
    <row r="9" spans="1:12" ht="47.25" customHeight="1">
      <c r="A9" s="80" t="s">
        <v>27</v>
      </c>
      <c r="B9" s="80" t="s">
        <v>188</v>
      </c>
      <c r="C9" s="80" t="s">
        <v>198</v>
      </c>
      <c r="D9" s="80" t="s">
        <v>199</v>
      </c>
      <c r="E9" s="80" t="s">
        <v>150</v>
      </c>
      <c r="F9" s="80" t="s">
        <v>191</v>
      </c>
    </row>
    <row r="10" spans="1:12">
      <c r="A10" s="109" t="s">
        <v>47</v>
      </c>
      <c r="B10" s="110">
        <v>1</v>
      </c>
      <c r="C10" s="110">
        <v>12</v>
      </c>
      <c r="D10" s="111">
        <v>0</v>
      </c>
      <c r="E10" s="111">
        <f>B10*C10*D10</f>
        <v>0</v>
      </c>
      <c r="F10" s="111">
        <f>E10*4</f>
        <v>0</v>
      </c>
    </row>
    <row r="11" spans="1:12">
      <c r="A11" s="158" t="s">
        <v>268</v>
      </c>
      <c r="B11" s="110">
        <v>2</v>
      </c>
      <c r="C11" s="110">
        <v>12</v>
      </c>
      <c r="D11" s="111">
        <v>0</v>
      </c>
      <c r="E11" s="111">
        <f>B11*C11*D11</f>
        <v>0</v>
      </c>
      <c r="F11" s="111">
        <f>E11*4</f>
        <v>0</v>
      </c>
    </row>
    <row r="12" spans="1:12" ht="13" thickBot="1">
      <c r="A12" s="160" t="s">
        <v>269</v>
      </c>
      <c r="B12" s="115">
        <v>0</v>
      </c>
      <c r="C12" s="115">
        <v>0</v>
      </c>
      <c r="D12" s="116">
        <v>0</v>
      </c>
      <c r="E12" s="116">
        <f>B12*C12*D12</f>
        <v>0</v>
      </c>
      <c r="F12" s="116">
        <f>E12*4</f>
        <v>0</v>
      </c>
    </row>
    <row r="13" spans="1:12">
      <c r="A13" s="250" t="s">
        <v>4</v>
      </c>
      <c r="B13" s="251"/>
      <c r="C13" s="251"/>
      <c r="D13" s="252"/>
      <c r="E13" s="43">
        <f>SUM(E10:E12)</f>
        <v>0</v>
      </c>
      <c r="F13" s="43">
        <f>SUM(F10:F12)</f>
        <v>0</v>
      </c>
    </row>
    <row r="14" spans="1:12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</row>
    <row r="15" spans="1:12">
      <c r="A15" s="46" t="s">
        <v>26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</row>
    <row r="16" spans="1:12">
      <c r="A16" s="120" t="s">
        <v>35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>
      <c r="A17" s="120" t="s">
        <v>37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</row>
    <row r="18" spans="1:12">
      <c r="A18" s="120" t="s">
        <v>36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</row>
    <row r="19" spans="1:12">
      <c r="A19" s="121"/>
      <c r="C19" s="113"/>
      <c r="D19" s="113"/>
      <c r="E19" s="113"/>
      <c r="F19" s="113"/>
    </row>
    <row r="20" spans="1:12">
      <c r="A20" s="88" t="s">
        <v>60</v>
      </c>
      <c r="B20" s="89"/>
      <c r="C20" s="89"/>
      <c r="D20" s="89"/>
      <c r="E20" s="89"/>
      <c r="F20" s="89"/>
    </row>
    <row r="21" spans="1:12">
      <c r="A21" s="40"/>
      <c r="B21" s="108"/>
      <c r="C21" s="108"/>
      <c r="D21" s="108"/>
      <c r="E21" s="108"/>
      <c r="F21" s="108"/>
    </row>
    <row r="22" spans="1:12" ht="36">
      <c r="A22" s="80" t="s">
        <v>0</v>
      </c>
      <c r="B22" s="80" t="s">
        <v>182</v>
      </c>
      <c r="C22" s="80" t="s">
        <v>200</v>
      </c>
      <c r="D22" s="80" t="s">
        <v>201</v>
      </c>
      <c r="E22" s="80" t="s">
        <v>150</v>
      </c>
      <c r="F22" s="80" t="s">
        <v>191</v>
      </c>
    </row>
    <row r="23" spans="1:12">
      <c r="A23" s="109" t="s">
        <v>43</v>
      </c>
      <c r="B23" s="110">
        <v>0</v>
      </c>
      <c r="C23" s="110">
        <v>0</v>
      </c>
      <c r="D23" s="111">
        <v>0</v>
      </c>
      <c r="E23" s="111">
        <f>B23*C23*D23</f>
        <v>0</v>
      </c>
      <c r="F23" s="111">
        <f>E23*4</f>
        <v>0</v>
      </c>
    </row>
    <row r="24" spans="1:12">
      <c r="A24" s="109" t="s">
        <v>38</v>
      </c>
      <c r="B24" s="110">
        <v>0</v>
      </c>
      <c r="C24" s="110">
        <v>0</v>
      </c>
      <c r="D24" s="111">
        <v>0</v>
      </c>
      <c r="E24" s="111">
        <f>B24*C24*D24</f>
        <v>0</v>
      </c>
      <c r="F24" s="111">
        <f>E24*4</f>
        <v>0</v>
      </c>
    </row>
    <row r="25" spans="1:12">
      <c r="A25" s="109" t="s">
        <v>39</v>
      </c>
      <c r="B25" s="110">
        <v>0</v>
      </c>
      <c r="C25" s="110">
        <v>0</v>
      </c>
      <c r="D25" s="111">
        <v>0</v>
      </c>
      <c r="E25" s="111">
        <f>B25*C25*D25</f>
        <v>0</v>
      </c>
      <c r="F25" s="111">
        <f>E25*4</f>
        <v>0</v>
      </c>
    </row>
    <row r="26" spans="1:12" ht="13" thickBot="1">
      <c r="A26" s="114" t="s">
        <v>40</v>
      </c>
      <c r="B26" s="115">
        <v>0</v>
      </c>
      <c r="C26" s="115">
        <v>0</v>
      </c>
      <c r="D26" s="116">
        <v>0</v>
      </c>
      <c r="E26" s="116">
        <f>B26*C26*D26</f>
        <v>0</v>
      </c>
      <c r="F26" s="116">
        <f>E26*4</f>
        <v>0</v>
      </c>
    </row>
    <row r="27" spans="1:12">
      <c r="A27" s="250" t="s">
        <v>4</v>
      </c>
      <c r="B27" s="251"/>
      <c r="C27" s="251"/>
      <c r="D27" s="252"/>
      <c r="E27" s="43">
        <f>SUM(E23:E26)</f>
        <v>0</v>
      </c>
      <c r="F27" s="43">
        <f>SUM(F23:F26)</f>
        <v>0</v>
      </c>
    </row>
    <row r="28" spans="1:12">
      <c r="A28" s="108"/>
      <c r="B28" s="108"/>
      <c r="C28" s="108"/>
      <c r="D28" s="108"/>
      <c r="E28" s="108"/>
      <c r="F28" s="108"/>
    </row>
    <row r="29" spans="1:12">
      <c r="A29" s="46" t="s">
        <v>26</v>
      </c>
      <c r="B29" s="108"/>
      <c r="C29" s="108"/>
      <c r="D29" s="108"/>
      <c r="E29" s="108"/>
      <c r="F29" s="108"/>
    </row>
    <row r="30" spans="1:12">
      <c r="A30" s="120" t="s">
        <v>35</v>
      </c>
      <c r="B30" s="108"/>
      <c r="C30" s="108"/>
      <c r="D30" s="108"/>
      <c r="E30" s="108"/>
      <c r="F30" s="108"/>
    </row>
    <row r="31" spans="1:12">
      <c r="A31" s="120" t="s">
        <v>37</v>
      </c>
      <c r="B31" s="108"/>
      <c r="C31" s="108"/>
      <c r="D31" s="108"/>
      <c r="E31" s="108"/>
      <c r="F31" s="108"/>
    </row>
    <row r="32" spans="1:12">
      <c r="A32" s="120" t="s">
        <v>36</v>
      </c>
      <c r="B32" s="108"/>
      <c r="C32" s="108"/>
      <c r="D32" s="108"/>
      <c r="E32" s="108"/>
      <c r="F32" s="108"/>
    </row>
    <row r="33" spans="1:6">
      <c r="A33" s="148" t="s">
        <v>222</v>
      </c>
      <c r="B33" s="108"/>
      <c r="C33" s="108"/>
      <c r="D33" s="108"/>
      <c r="E33" s="108"/>
      <c r="F33" s="108"/>
    </row>
    <row r="34" spans="1:6">
      <c r="A34" s="121"/>
      <c r="C34" s="113"/>
      <c r="D34" s="113"/>
      <c r="E34" s="113"/>
      <c r="F34" s="113"/>
    </row>
    <row r="35" spans="1:6">
      <c r="A35" s="246" t="s">
        <v>209</v>
      </c>
      <c r="B35" s="246"/>
      <c r="C35" s="246"/>
      <c r="D35" s="246"/>
      <c r="E35" s="246"/>
      <c r="F35" s="246"/>
    </row>
    <row r="36" spans="1:6">
      <c r="A36" s="89"/>
      <c r="B36" s="89"/>
      <c r="C36" s="89"/>
      <c r="D36" s="89"/>
      <c r="E36" s="89"/>
      <c r="F36" s="89"/>
    </row>
    <row r="37" spans="1:6">
      <c r="A37" s="88" t="s">
        <v>59</v>
      </c>
      <c r="B37" s="89"/>
      <c r="C37" s="89"/>
      <c r="D37" s="89"/>
      <c r="E37" s="89"/>
      <c r="F37" s="89"/>
    </row>
    <row r="38" spans="1:6">
      <c r="A38" s="40"/>
      <c r="B38" s="108"/>
      <c r="C38" s="108"/>
      <c r="D38" s="108"/>
      <c r="E38" s="108"/>
      <c r="F38" s="108"/>
    </row>
    <row r="39" spans="1:6" ht="36">
      <c r="A39" s="80" t="s">
        <v>27</v>
      </c>
      <c r="B39" s="80" t="s">
        <v>188</v>
      </c>
      <c r="C39" s="80" t="s">
        <v>203</v>
      </c>
      <c r="D39" s="80" t="s">
        <v>199</v>
      </c>
      <c r="E39" s="80" t="s">
        <v>150</v>
      </c>
      <c r="F39" s="80" t="s">
        <v>191</v>
      </c>
    </row>
    <row r="40" spans="1:6">
      <c r="A40" s="109" t="s">
        <v>47</v>
      </c>
      <c r="B40" s="110">
        <v>3</v>
      </c>
      <c r="C40" s="110">
        <v>12</v>
      </c>
      <c r="D40" s="111">
        <v>0</v>
      </c>
      <c r="E40" s="111">
        <f>B40*C40*D40</f>
        <v>0</v>
      </c>
      <c r="F40" s="111">
        <f>E40*4</f>
        <v>0</v>
      </c>
    </row>
    <row r="41" spans="1:6">
      <c r="A41" s="158" t="s">
        <v>268</v>
      </c>
      <c r="B41" s="110">
        <v>0</v>
      </c>
      <c r="C41" s="110">
        <v>0</v>
      </c>
      <c r="D41" s="111">
        <v>0</v>
      </c>
      <c r="E41" s="111">
        <f>B41*C41*D41</f>
        <v>0</v>
      </c>
      <c r="F41" s="111">
        <f>E41*4</f>
        <v>0</v>
      </c>
    </row>
    <row r="42" spans="1:6" ht="13" thickBot="1">
      <c r="A42" s="160" t="s">
        <v>269</v>
      </c>
      <c r="B42" s="115">
        <v>0</v>
      </c>
      <c r="C42" s="115">
        <v>0</v>
      </c>
      <c r="D42" s="116">
        <v>0</v>
      </c>
      <c r="E42" s="116">
        <f>B42*C42*D42</f>
        <v>0</v>
      </c>
      <c r="F42" s="116">
        <f>E42*4</f>
        <v>0</v>
      </c>
    </row>
    <row r="43" spans="1:6">
      <c r="A43" s="250" t="s">
        <v>4</v>
      </c>
      <c r="B43" s="251"/>
      <c r="C43" s="251"/>
      <c r="D43" s="252"/>
      <c r="E43" s="43">
        <f>SUM(E40:E42)</f>
        <v>0</v>
      </c>
      <c r="F43" s="43">
        <f>SUM(F40:F42)</f>
        <v>0</v>
      </c>
    </row>
    <row r="44" spans="1:6">
      <c r="A44" s="108"/>
      <c r="B44" s="108"/>
      <c r="C44" s="108"/>
      <c r="D44" s="108"/>
      <c r="E44" s="108"/>
      <c r="F44" s="108"/>
    </row>
    <row r="45" spans="1:6">
      <c r="A45" s="46" t="s">
        <v>26</v>
      </c>
      <c r="B45" s="108"/>
      <c r="C45" s="108"/>
      <c r="D45" s="108"/>
      <c r="E45" s="108"/>
      <c r="F45" s="108"/>
    </row>
    <row r="46" spans="1:6">
      <c r="A46" s="120" t="s">
        <v>35</v>
      </c>
      <c r="B46" s="108"/>
      <c r="C46" s="108"/>
      <c r="D46" s="108"/>
      <c r="E46" s="108"/>
      <c r="F46" s="108"/>
    </row>
    <row r="47" spans="1:6">
      <c r="A47" s="120" t="s">
        <v>37</v>
      </c>
      <c r="B47" s="108"/>
      <c r="C47" s="108"/>
      <c r="D47" s="108"/>
      <c r="E47" s="108"/>
      <c r="F47" s="108"/>
    </row>
    <row r="48" spans="1:6">
      <c r="A48" s="120" t="s">
        <v>36</v>
      </c>
      <c r="B48" s="108"/>
      <c r="C48" s="108"/>
      <c r="D48" s="108"/>
      <c r="E48" s="108"/>
      <c r="F48" s="108"/>
    </row>
    <row r="49" spans="1:6">
      <c r="A49" s="121"/>
      <c r="C49" s="113"/>
      <c r="D49" s="113"/>
      <c r="E49" s="113"/>
      <c r="F49" s="113"/>
    </row>
    <row r="50" spans="1:6">
      <c r="A50" s="88" t="s">
        <v>60</v>
      </c>
      <c r="B50" s="89"/>
      <c r="C50" s="89"/>
      <c r="D50" s="89"/>
      <c r="E50" s="89"/>
      <c r="F50" s="89"/>
    </row>
    <row r="51" spans="1:6">
      <c r="A51" s="40"/>
      <c r="B51" s="108"/>
      <c r="C51" s="108"/>
      <c r="D51" s="108"/>
      <c r="E51" s="108"/>
      <c r="F51" s="108"/>
    </row>
    <row r="52" spans="1:6" ht="36">
      <c r="A52" s="80" t="s">
        <v>0</v>
      </c>
      <c r="B52" s="80" t="s">
        <v>182</v>
      </c>
      <c r="C52" s="80" t="s">
        <v>200</v>
      </c>
      <c r="D52" s="80" t="s">
        <v>201</v>
      </c>
      <c r="E52" s="80" t="s">
        <v>150</v>
      </c>
      <c r="F52" s="80" t="s">
        <v>191</v>
      </c>
    </row>
    <row r="53" spans="1:6">
      <c r="A53" s="109" t="s">
        <v>43</v>
      </c>
      <c r="B53" s="110">
        <v>0</v>
      </c>
      <c r="C53" s="110">
        <v>0</v>
      </c>
      <c r="D53" s="111">
        <v>0</v>
      </c>
      <c r="E53" s="111">
        <f>B53*C53*D53</f>
        <v>0</v>
      </c>
      <c r="F53" s="111">
        <f>E53*4</f>
        <v>0</v>
      </c>
    </row>
    <row r="54" spans="1:6">
      <c r="A54" s="109" t="s">
        <v>38</v>
      </c>
      <c r="B54" s="110">
        <v>0</v>
      </c>
      <c r="C54" s="110">
        <v>0</v>
      </c>
      <c r="D54" s="111">
        <v>0</v>
      </c>
      <c r="E54" s="111">
        <f>B54*C54*D54</f>
        <v>0</v>
      </c>
      <c r="F54" s="111">
        <f>E54*4</f>
        <v>0</v>
      </c>
    </row>
    <row r="55" spans="1:6">
      <c r="A55" s="109" t="s">
        <v>39</v>
      </c>
      <c r="B55" s="110">
        <v>0</v>
      </c>
      <c r="C55" s="110">
        <v>0</v>
      </c>
      <c r="D55" s="111">
        <v>0</v>
      </c>
      <c r="E55" s="111">
        <f>B55*C55*D55</f>
        <v>0</v>
      </c>
      <c r="F55" s="111">
        <f>E55*4</f>
        <v>0</v>
      </c>
    </row>
    <row r="56" spans="1:6" ht="13" thickBot="1">
      <c r="A56" s="114" t="s">
        <v>40</v>
      </c>
      <c r="B56" s="115">
        <v>0</v>
      </c>
      <c r="C56" s="115">
        <v>0</v>
      </c>
      <c r="D56" s="116">
        <v>0</v>
      </c>
      <c r="E56" s="116">
        <f>B56*C56*D56</f>
        <v>0</v>
      </c>
      <c r="F56" s="116">
        <f>E56*4</f>
        <v>0</v>
      </c>
    </row>
    <row r="57" spans="1:6">
      <c r="A57" s="250" t="s">
        <v>4</v>
      </c>
      <c r="B57" s="251"/>
      <c r="C57" s="251"/>
      <c r="D57" s="252"/>
      <c r="E57" s="43">
        <f>SUM(E53:E56)</f>
        <v>0</v>
      </c>
      <c r="F57" s="43">
        <f>SUM(F53:F56)</f>
        <v>0</v>
      </c>
    </row>
    <row r="58" spans="1:6">
      <c r="A58" s="108"/>
      <c r="B58" s="108"/>
      <c r="C58" s="108"/>
      <c r="D58" s="108"/>
      <c r="E58" s="108"/>
      <c r="F58" s="108"/>
    </row>
    <row r="59" spans="1:6">
      <c r="A59" s="46" t="s">
        <v>26</v>
      </c>
      <c r="B59" s="108"/>
      <c r="C59" s="108"/>
      <c r="D59" s="108"/>
      <c r="E59" s="108"/>
      <c r="F59" s="108"/>
    </row>
    <row r="60" spans="1:6">
      <c r="A60" s="120" t="s">
        <v>35</v>
      </c>
      <c r="B60" s="108"/>
      <c r="C60" s="108"/>
      <c r="D60" s="108"/>
      <c r="E60" s="108"/>
      <c r="F60" s="108"/>
    </row>
    <row r="61" spans="1:6">
      <c r="A61" s="120" t="s">
        <v>37</v>
      </c>
      <c r="B61" s="108"/>
      <c r="C61" s="108"/>
      <c r="D61" s="108"/>
      <c r="E61" s="108"/>
      <c r="F61" s="108"/>
    </row>
    <row r="62" spans="1:6">
      <c r="A62" s="120" t="s">
        <v>36</v>
      </c>
      <c r="B62" s="108"/>
      <c r="C62" s="108"/>
      <c r="D62" s="108"/>
      <c r="E62" s="108"/>
      <c r="F62" s="108"/>
    </row>
    <row r="63" spans="1:6">
      <c r="A63" s="148" t="s">
        <v>222</v>
      </c>
      <c r="B63" s="108"/>
      <c r="C63" s="108"/>
      <c r="D63" s="108"/>
      <c r="E63" s="108"/>
      <c r="F63" s="108"/>
    </row>
    <row r="64" spans="1:6">
      <c r="A64" s="121"/>
      <c r="C64" s="113"/>
      <c r="D64" s="113"/>
      <c r="E64" s="113"/>
      <c r="F64" s="113"/>
    </row>
    <row r="65" spans="1:6">
      <c r="A65" s="246" t="s">
        <v>81</v>
      </c>
      <c r="B65" s="246"/>
      <c r="C65" s="246"/>
      <c r="D65" s="246"/>
      <c r="E65" s="246"/>
      <c r="F65" s="246"/>
    </row>
    <row r="66" spans="1:6">
      <c r="A66" s="108"/>
      <c r="B66" s="108"/>
      <c r="C66" s="108"/>
      <c r="D66" s="108"/>
      <c r="E66" s="108"/>
      <c r="F66" s="108"/>
    </row>
    <row r="67" spans="1:6" ht="41.25" customHeight="1">
      <c r="A67" s="80" t="s">
        <v>44</v>
      </c>
      <c r="B67" s="241" t="s">
        <v>182</v>
      </c>
      <c r="C67" s="242"/>
      <c r="D67" s="80" t="s">
        <v>204</v>
      </c>
      <c r="E67" s="80" t="s">
        <v>150</v>
      </c>
      <c r="F67" s="80" t="s">
        <v>191</v>
      </c>
    </row>
    <row r="68" spans="1:6">
      <c r="A68" s="109" t="s">
        <v>61</v>
      </c>
      <c r="B68" s="267">
        <v>0</v>
      </c>
      <c r="C68" s="268"/>
      <c r="D68" s="111">
        <v>0</v>
      </c>
      <c r="E68" s="111">
        <f>B68*D68</f>
        <v>0</v>
      </c>
      <c r="F68" s="111">
        <f>E68*4</f>
        <v>0</v>
      </c>
    </row>
    <row r="69" spans="1:6">
      <c r="A69" s="109" t="s">
        <v>62</v>
      </c>
      <c r="B69" s="267">
        <v>0</v>
      </c>
      <c r="C69" s="268"/>
      <c r="D69" s="111">
        <v>0</v>
      </c>
      <c r="E69" s="111">
        <f t="shared" ref="E69:E75" si="0">B69*D69</f>
        <v>0</v>
      </c>
      <c r="F69" s="111">
        <f t="shared" ref="F69:F75" si="1">E69*4</f>
        <v>0</v>
      </c>
    </row>
    <row r="70" spans="1:6">
      <c r="A70" s="109" t="s">
        <v>63</v>
      </c>
      <c r="B70" s="267">
        <v>0</v>
      </c>
      <c r="C70" s="268"/>
      <c r="D70" s="111">
        <v>0</v>
      </c>
      <c r="E70" s="111">
        <f t="shared" si="0"/>
        <v>0</v>
      </c>
      <c r="F70" s="111">
        <f t="shared" si="1"/>
        <v>0</v>
      </c>
    </row>
    <row r="71" spans="1:6">
      <c r="A71" s="109" t="s">
        <v>64</v>
      </c>
      <c r="B71" s="267">
        <v>0</v>
      </c>
      <c r="C71" s="268"/>
      <c r="D71" s="111">
        <v>0</v>
      </c>
      <c r="E71" s="111">
        <f t="shared" si="0"/>
        <v>0</v>
      </c>
      <c r="F71" s="111">
        <f t="shared" si="1"/>
        <v>0</v>
      </c>
    </row>
    <row r="72" spans="1:6">
      <c r="A72" s="109" t="s">
        <v>65</v>
      </c>
      <c r="B72" s="267">
        <v>0</v>
      </c>
      <c r="C72" s="268"/>
      <c r="D72" s="111">
        <v>0</v>
      </c>
      <c r="E72" s="111">
        <f t="shared" si="0"/>
        <v>0</v>
      </c>
      <c r="F72" s="111">
        <f t="shared" si="1"/>
        <v>0</v>
      </c>
    </row>
    <row r="73" spans="1:6">
      <c r="A73" s="109" t="s">
        <v>66</v>
      </c>
      <c r="B73" s="267">
        <v>4</v>
      </c>
      <c r="C73" s="268"/>
      <c r="D73" s="111">
        <v>0</v>
      </c>
      <c r="E73" s="111">
        <f t="shared" si="0"/>
        <v>0</v>
      </c>
      <c r="F73" s="111">
        <f t="shared" si="1"/>
        <v>0</v>
      </c>
    </row>
    <row r="74" spans="1:6">
      <c r="A74" s="158" t="s">
        <v>270</v>
      </c>
      <c r="B74" s="267">
        <v>2</v>
      </c>
      <c r="C74" s="268"/>
      <c r="D74" s="111">
        <v>0</v>
      </c>
      <c r="E74" s="111">
        <f t="shared" si="0"/>
        <v>0</v>
      </c>
      <c r="F74" s="111">
        <f t="shared" si="1"/>
        <v>0</v>
      </c>
    </row>
    <row r="75" spans="1:6" ht="13" thickBot="1">
      <c r="A75" s="160" t="s">
        <v>271</v>
      </c>
      <c r="B75" s="269">
        <v>0</v>
      </c>
      <c r="C75" s="270"/>
      <c r="D75" s="116">
        <v>0</v>
      </c>
      <c r="E75" s="116">
        <f t="shared" si="0"/>
        <v>0</v>
      </c>
      <c r="F75" s="116">
        <f t="shared" si="1"/>
        <v>0</v>
      </c>
    </row>
    <row r="76" spans="1:6">
      <c r="A76" s="250" t="s">
        <v>4</v>
      </c>
      <c r="B76" s="251"/>
      <c r="C76" s="251"/>
      <c r="D76" s="252"/>
      <c r="E76" s="43">
        <f>SUM(E68:E75)</f>
        <v>0</v>
      </c>
      <c r="F76" s="43">
        <f>SUM(F68:F75)</f>
        <v>0</v>
      </c>
    </row>
    <row r="77" spans="1:6">
      <c r="A77" s="108"/>
      <c r="B77" s="108"/>
      <c r="C77" s="108"/>
      <c r="D77" s="108"/>
      <c r="E77" s="108"/>
      <c r="F77" s="108"/>
    </row>
    <row r="78" spans="1:6">
      <c r="A78" s="48" t="s">
        <v>229</v>
      </c>
      <c r="B78" s="154"/>
      <c r="C78" s="154"/>
      <c r="D78" s="154"/>
      <c r="E78" s="155"/>
      <c r="F78" s="155"/>
    </row>
    <row r="79" spans="1:6">
      <c r="A79" s="265" t="s">
        <v>230</v>
      </c>
      <c r="B79" s="265"/>
      <c r="C79" s="265"/>
      <c r="D79" s="265"/>
      <c r="E79" s="265"/>
      <c r="F79" s="265"/>
    </row>
    <row r="80" spans="1:6">
      <c r="A80" s="108"/>
      <c r="B80" s="108"/>
      <c r="C80" s="108"/>
      <c r="D80" s="108"/>
      <c r="E80" s="108"/>
      <c r="F80" s="108"/>
    </row>
    <row r="81" spans="1:6">
      <c r="A81" s="247" t="s">
        <v>82</v>
      </c>
      <c r="B81" s="247"/>
      <c r="C81" s="247"/>
      <c r="D81" s="247"/>
      <c r="E81" s="247"/>
      <c r="F81" s="247"/>
    </row>
    <row r="83" spans="1:6" ht="41.25" customHeight="1">
      <c r="A83" s="256" t="s">
        <v>41</v>
      </c>
      <c r="B83" s="257"/>
      <c r="C83" s="80" t="s">
        <v>291</v>
      </c>
      <c r="D83" s="80" t="s">
        <v>205</v>
      </c>
      <c r="E83" s="80" t="s">
        <v>150</v>
      </c>
      <c r="F83" s="80" t="s">
        <v>197</v>
      </c>
    </row>
    <row r="84" spans="1:6">
      <c r="A84" s="272" t="s">
        <v>84</v>
      </c>
      <c r="B84" s="273"/>
      <c r="C84" s="125">
        <v>2.85</v>
      </c>
      <c r="D84" s="111">
        <v>0</v>
      </c>
      <c r="E84" s="111">
        <f>C84*D84</f>
        <v>0</v>
      </c>
      <c r="F84" s="111">
        <f>E84*4</f>
        <v>0</v>
      </c>
    </row>
    <row r="85" spans="1:6">
      <c r="A85" s="274" t="s">
        <v>5</v>
      </c>
      <c r="B85" s="275"/>
      <c r="C85" s="275"/>
      <c r="D85" s="276"/>
      <c r="E85" s="112">
        <f>SUM(E84)</f>
        <v>0</v>
      </c>
      <c r="F85" s="112">
        <f>SUM(F84)</f>
        <v>0</v>
      </c>
    </row>
    <row r="86" spans="1:6" s="122" customFormat="1">
      <c r="A86" s="117"/>
      <c r="B86" s="117"/>
      <c r="C86" s="117"/>
      <c r="D86" s="118"/>
      <c r="E86" s="118"/>
      <c r="F86" s="119"/>
    </row>
    <row r="87" spans="1:6" s="122" customFormat="1">
      <c r="A87" s="48" t="s">
        <v>31</v>
      </c>
      <c r="B87" s="117"/>
      <c r="C87" s="117"/>
      <c r="D87" s="118"/>
      <c r="E87" s="118"/>
      <c r="F87" s="119"/>
    </row>
    <row r="88" spans="1:6" s="122" customFormat="1">
      <c r="A88" s="123" t="s">
        <v>42</v>
      </c>
      <c r="B88" s="117"/>
      <c r="C88" s="117"/>
      <c r="D88" s="118"/>
      <c r="E88" s="118"/>
      <c r="F88" s="119"/>
    </row>
    <row r="90" spans="1:6" ht="24">
      <c r="A90" s="120"/>
      <c r="B90" s="108"/>
      <c r="C90" s="108"/>
      <c r="D90" s="108"/>
      <c r="E90" s="80" t="s">
        <v>150</v>
      </c>
      <c r="F90" s="80" t="s">
        <v>187</v>
      </c>
    </row>
    <row r="91" spans="1:6">
      <c r="A91" s="253" t="s">
        <v>83</v>
      </c>
      <c r="B91" s="254"/>
      <c r="C91" s="254"/>
      <c r="D91" s="255"/>
      <c r="E91" s="44">
        <f>E85+E76+E57+E43+E27+E13</f>
        <v>0</v>
      </c>
      <c r="F91" s="44">
        <f>F85+F76+F57+F43+F27+F13</f>
        <v>0</v>
      </c>
    </row>
  </sheetData>
  <mergeCells count="24">
    <mergeCell ref="A81:F81"/>
    <mergeCell ref="A83:B83"/>
    <mergeCell ref="A43:D43"/>
    <mergeCell ref="A1:F1"/>
    <mergeCell ref="A5:F5"/>
    <mergeCell ref="A13:D13"/>
    <mergeCell ref="A27:D27"/>
    <mergeCell ref="A35:F35"/>
    <mergeCell ref="A84:B84"/>
    <mergeCell ref="A85:D85"/>
    <mergeCell ref="A91:D91"/>
    <mergeCell ref="A76:D76"/>
    <mergeCell ref="A57:D57"/>
    <mergeCell ref="A65:F65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A79:F79"/>
  </mergeCells>
  <phoneticPr fontId="22" type="noConversion"/>
  <pageMargins left="0.7" right="0.7" top="0.78740157499999996" bottom="0.78740157499999996" header="0.3" footer="0.3"/>
  <pageSetup paperSize="9" scale="89" fitToHeight="0" orientation="landscape"/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view="pageLayout" workbookViewId="0">
      <selection activeCell="D54" sqref="D54"/>
    </sheetView>
  </sheetViews>
  <sheetFormatPr baseColWidth="10" defaultColWidth="8.83203125" defaultRowHeight="12" x14ac:dyDescent="0"/>
  <cols>
    <col min="1" max="1" width="8.1640625" style="107" customWidth="1"/>
    <col min="2" max="2" width="43.5" style="107" customWidth="1"/>
    <col min="3" max="3" width="19.83203125" style="107" customWidth="1"/>
    <col min="4" max="4" width="17.6640625" style="107" customWidth="1"/>
    <col min="5" max="5" width="23" style="107" customWidth="1"/>
    <col min="6" max="6" width="22.5" style="107" customWidth="1"/>
    <col min="7" max="16384" width="8.83203125" style="107"/>
  </cols>
  <sheetData>
    <row r="1" spans="1:6" ht="15.75" customHeight="1">
      <c r="A1" s="247" t="s">
        <v>98</v>
      </c>
      <c r="B1" s="247"/>
      <c r="C1" s="247"/>
      <c r="D1" s="247"/>
      <c r="E1" s="247"/>
      <c r="F1" s="247"/>
    </row>
    <row r="3" spans="1:6">
      <c r="A3" s="102" t="s">
        <v>85</v>
      </c>
      <c r="B3" s="102"/>
      <c r="C3" s="102"/>
      <c r="D3" s="102"/>
      <c r="E3" s="102"/>
      <c r="F3" s="102"/>
    </row>
    <row r="5" spans="1:6" ht="24">
      <c r="A5" s="277" t="s">
        <v>210</v>
      </c>
      <c r="B5" s="277"/>
      <c r="C5" s="80" t="s">
        <v>86</v>
      </c>
      <c r="D5" s="80" t="s">
        <v>90</v>
      </c>
      <c r="E5" s="80" t="s">
        <v>211</v>
      </c>
      <c r="F5" s="80" t="s">
        <v>191</v>
      </c>
    </row>
    <row r="6" spans="1:6" ht="15.75" customHeight="1" thickBot="1">
      <c r="A6" s="157" t="s">
        <v>256</v>
      </c>
      <c r="B6" s="114"/>
      <c r="C6" s="126">
        <v>1</v>
      </c>
      <c r="D6" s="116">
        <v>0</v>
      </c>
      <c r="E6" s="116">
        <f>C6*D6</f>
        <v>0</v>
      </c>
      <c r="F6" s="116">
        <f>E6*4</f>
        <v>0</v>
      </c>
    </row>
    <row r="7" spans="1:6">
      <c r="A7" s="250" t="s">
        <v>4</v>
      </c>
      <c r="B7" s="251"/>
      <c r="C7" s="251"/>
      <c r="D7" s="252"/>
      <c r="E7" s="43">
        <f>SUM(E4:E6)</f>
        <v>0</v>
      </c>
      <c r="F7" s="43">
        <f>SUM(F4:F6)</f>
        <v>0</v>
      </c>
    </row>
    <row r="8" spans="1:6">
      <c r="A8" s="127"/>
      <c r="B8" s="127"/>
      <c r="C8" s="127"/>
      <c r="D8" s="127"/>
      <c r="E8" s="128"/>
    </row>
    <row r="9" spans="1:6">
      <c r="A9" s="46" t="s">
        <v>87</v>
      </c>
      <c r="B9" s="127"/>
      <c r="C9" s="127"/>
      <c r="D9" s="127"/>
      <c r="E9" s="128"/>
    </row>
    <row r="10" spans="1:6">
      <c r="A10" s="156" t="s">
        <v>257</v>
      </c>
      <c r="B10" s="127"/>
      <c r="C10" s="127"/>
      <c r="D10" s="127"/>
      <c r="E10" s="128"/>
    </row>
    <row r="11" spans="1:6">
      <c r="A11" s="138" t="s">
        <v>88</v>
      </c>
      <c r="B11" s="132"/>
      <c r="C11" s="127"/>
      <c r="D11" s="127"/>
      <c r="E11" s="128"/>
    </row>
    <row r="12" spans="1:6">
      <c r="A12" s="120" t="s">
        <v>89</v>
      </c>
      <c r="B12" s="127"/>
      <c r="C12" s="127"/>
      <c r="D12" s="127"/>
      <c r="E12" s="128"/>
    </row>
    <row r="14" spans="1:6">
      <c r="A14" s="102" t="s">
        <v>232</v>
      </c>
      <c r="B14" s="102"/>
      <c r="C14" s="102"/>
      <c r="D14" s="102"/>
      <c r="E14" s="102"/>
    </row>
    <row r="15" spans="1:6">
      <c r="A15" s="102"/>
      <c r="B15" s="102"/>
      <c r="C15" s="102"/>
      <c r="D15" s="102"/>
      <c r="E15" s="102"/>
    </row>
    <row r="16" spans="1:6" ht="24">
      <c r="A16" s="277" t="s">
        <v>210</v>
      </c>
      <c r="B16" s="277"/>
      <c r="C16" s="80" t="s">
        <v>86</v>
      </c>
      <c r="D16" s="80" t="s">
        <v>90</v>
      </c>
      <c r="E16" s="80" t="s">
        <v>211</v>
      </c>
      <c r="F16" s="80" t="s">
        <v>191</v>
      </c>
    </row>
    <row r="17" spans="1:6" ht="13" thickBot="1">
      <c r="A17" s="114" t="s">
        <v>91</v>
      </c>
      <c r="B17" s="114"/>
      <c r="C17" s="126">
        <v>0</v>
      </c>
      <c r="D17" s="116">
        <v>0</v>
      </c>
      <c r="E17" s="116">
        <f>C17*D17</f>
        <v>0</v>
      </c>
      <c r="F17" s="116">
        <f>E17*4</f>
        <v>0</v>
      </c>
    </row>
    <row r="18" spans="1:6">
      <c r="A18" s="250" t="s">
        <v>4</v>
      </c>
      <c r="B18" s="251"/>
      <c r="C18" s="251"/>
      <c r="D18" s="252"/>
      <c r="E18" s="43">
        <f>SUM(E15:E17)</f>
        <v>0</v>
      </c>
      <c r="F18" s="43">
        <f>SUM(F15:F17)</f>
        <v>0</v>
      </c>
    </row>
    <row r="19" spans="1:6">
      <c r="A19" s="127"/>
      <c r="B19" s="127"/>
      <c r="C19" s="127"/>
      <c r="D19" s="127"/>
      <c r="E19" s="128"/>
    </row>
    <row r="20" spans="1:6">
      <c r="A20" s="46" t="s">
        <v>87</v>
      </c>
      <c r="B20" s="127"/>
      <c r="C20" s="127"/>
      <c r="D20" s="127"/>
      <c r="E20" s="128"/>
    </row>
    <row r="21" spans="1:6">
      <c r="A21" s="156" t="s">
        <v>257</v>
      </c>
      <c r="B21" s="127"/>
      <c r="C21" s="127"/>
      <c r="D21" s="127"/>
      <c r="E21" s="128"/>
    </row>
    <row r="22" spans="1:6">
      <c r="A22" s="176" t="s">
        <v>282</v>
      </c>
      <c r="B22" s="127"/>
      <c r="C22" s="127"/>
      <c r="D22" s="127"/>
      <c r="E22" s="128"/>
    </row>
    <row r="23" spans="1:6">
      <c r="A23" s="120" t="s">
        <v>92</v>
      </c>
      <c r="B23" s="127"/>
      <c r="C23" s="127"/>
      <c r="D23" s="127"/>
      <c r="E23" s="128"/>
    </row>
    <row r="24" spans="1:6">
      <c r="A24" s="120" t="s">
        <v>89</v>
      </c>
      <c r="B24" s="127"/>
      <c r="C24" s="127"/>
      <c r="D24" s="127"/>
      <c r="E24" s="128"/>
    </row>
    <row r="25" spans="1:6">
      <c r="A25" s="120" t="s">
        <v>93</v>
      </c>
      <c r="B25" s="127"/>
      <c r="C25" s="127"/>
      <c r="D25" s="127"/>
      <c r="E25" s="128"/>
    </row>
    <row r="26" spans="1:6">
      <c r="A26" s="120"/>
      <c r="B26" s="127"/>
      <c r="C26" s="127"/>
      <c r="D26" s="127"/>
      <c r="E26" s="128"/>
    </row>
    <row r="27" spans="1:6">
      <c r="A27" s="102" t="s">
        <v>94</v>
      </c>
      <c r="B27" s="127"/>
      <c r="C27" s="127"/>
      <c r="D27" s="127"/>
      <c r="E27" s="128"/>
    </row>
    <row r="28" spans="1:6">
      <c r="A28" s="120"/>
      <c r="B28" s="127"/>
      <c r="C28" s="127"/>
      <c r="D28" s="127"/>
      <c r="E28" s="128"/>
    </row>
    <row r="29" spans="1:6" ht="24">
      <c r="A29" s="277" t="s">
        <v>41</v>
      </c>
      <c r="B29" s="277"/>
      <c r="C29" s="80" t="s">
        <v>212</v>
      </c>
      <c r="D29" s="80" t="s">
        <v>95</v>
      </c>
      <c r="E29" s="80" t="s">
        <v>211</v>
      </c>
      <c r="F29" s="80" t="s">
        <v>191</v>
      </c>
    </row>
    <row r="30" spans="1:6" s="131" customFormat="1">
      <c r="A30" s="136">
        <v>80111</v>
      </c>
      <c r="B30" s="136" t="s">
        <v>163</v>
      </c>
      <c r="C30" s="161">
        <v>0</v>
      </c>
      <c r="D30" s="111">
        <v>0</v>
      </c>
      <c r="E30" s="111">
        <f t="shared" ref="E30:E54" si="0">C30*D30</f>
        <v>0</v>
      </c>
      <c r="F30" s="111">
        <f t="shared" ref="F30:F54" si="1">E30*4</f>
        <v>0</v>
      </c>
    </row>
    <row r="31" spans="1:6" s="131" customFormat="1">
      <c r="A31" s="136">
        <v>130113</v>
      </c>
      <c r="B31" s="136" t="s">
        <v>164</v>
      </c>
      <c r="C31" s="161">
        <v>0</v>
      </c>
      <c r="D31" s="111">
        <v>0</v>
      </c>
      <c r="E31" s="111">
        <f t="shared" si="0"/>
        <v>0</v>
      </c>
      <c r="F31" s="111">
        <f t="shared" si="1"/>
        <v>0</v>
      </c>
    </row>
    <row r="32" spans="1:6" s="131" customFormat="1">
      <c r="A32" s="136">
        <v>130208</v>
      </c>
      <c r="B32" s="136" t="s">
        <v>162</v>
      </c>
      <c r="C32" s="125">
        <v>1.4999999999999999E-2</v>
      </c>
      <c r="D32" s="111">
        <v>0</v>
      </c>
      <c r="E32" s="111">
        <f t="shared" si="0"/>
        <v>0</v>
      </c>
      <c r="F32" s="111">
        <f t="shared" si="1"/>
        <v>0</v>
      </c>
    </row>
    <row r="33" spans="1:6" s="131" customFormat="1">
      <c r="A33" s="136">
        <v>130502</v>
      </c>
      <c r="B33" s="136" t="s">
        <v>165</v>
      </c>
      <c r="C33" s="161">
        <v>0</v>
      </c>
      <c r="D33" s="111">
        <v>0</v>
      </c>
      <c r="E33" s="111">
        <f t="shared" si="0"/>
        <v>0</v>
      </c>
      <c r="F33" s="111">
        <f t="shared" si="1"/>
        <v>0</v>
      </c>
    </row>
    <row r="34" spans="1:6" s="131" customFormat="1">
      <c r="A34" s="136">
        <v>130802</v>
      </c>
      <c r="B34" s="136" t="s">
        <v>166</v>
      </c>
      <c r="C34" s="161">
        <v>0</v>
      </c>
      <c r="D34" s="111">
        <v>0</v>
      </c>
      <c r="E34" s="111">
        <f t="shared" si="0"/>
        <v>0</v>
      </c>
      <c r="F34" s="111">
        <f t="shared" si="1"/>
        <v>0</v>
      </c>
    </row>
    <row r="35" spans="1:6" s="131" customFormat="1">
      <c r="A35" s="136">
        <v>150110</v>
      </c>
      <c r="B35" s="136" t="s">
        <v>272</v>
      </c>
      <c r="C35" s="125">
        <v>3.6999999999999998E-2</v>
      </c>
      <c r="D35" s="111">
        <v>0</v>
      </c>
      <c r="E35" s="111">
        <f t="shared" si="0"/>
        <v>0</v>
      </c>
      <c r="F35" s="111">
        <f t="shared" si="1"/>
        <v>0</v>
      </c>
    </row>
    <row r="36" spans="1:6" s="131" customFormat="1">
      <c r="A36" s="136">
        <v>150202</v>
      </c>
      <c r="B36" s="136" t="s">
        <v>167</v>
      </c>
      <c r="C36" s="161">
        <v>0</v>
      </c>
      <c r="D36" s="111">
        <v>0</v>
      </c>
      <c r="E36" s="111">
        <f t="shared" si="0"/>
        <v>0</v>
      </c>
      <c r="F36" s="111">
        <f t="shared" si="1"/>
        <v>0</v>
      </c>
    </row>
    <row r="37" spans="1:6" s="131" customFormat="1">
      <c r="A37" s="136">
        <v>160107</v>
      </c>
      <c r="B37" s="136" t="s">
        <v>168</v>
      </c>
      <c r="C37" s="161">
        <v>1E-3</v>
      </c>
      <c r="D37" s="111">
        <v>0</v>
      </c>
      <c r="E37" s="111">
        <f t="shared" si="0"/>
        <v>0</v>
      </c>
      <c r="F37" s="111">
        <f t="shared" si="1"/>
        <v>0</v>
      </c>
    </row>
    <row r="38" spans="1:6" s="131" customFormat="1">
      <c r="A38" s="136">
        <v>160113</v>
      </c>
      <c r="B38" s="136" t="s">
        <v>169</v>
      </c>
      <c r="C38" s="161">
        <v>0</v>
      </c>
      <c r="D38" s="111">
        <v>0</v>
      </c>
      <c r="E38" s="111">
        <f t="shared" si="0"/>
        <v>0</v>
      </c>
      <c r="F38" s="111">
        <f t="shared" si="1"/>
        <v>0</v>
      </c>
    </row>
    <row r="39" spans="1:6" s="131" customFormat="1">
      <c r="A39" s="136">
        <v>160114</v>
      </c>
      <c r="B39" s="136" t="s">
        <v>170</v>
      </c>
      <c r="C39" s="161">
        <v>0</v>
      </c>
      <c r="D39" s="111">
        <v>0</v>
      </c>
      <c r="E39" s="111">
        <f t="shared" si="0"/>
        <v>0</v>
      </c>
      <c r="F39" s="111">
        <f t="shared" si="1"/>
        <v>0</v>
      </c>
    </row>
    <row r="40" spans="1:6" s="131" customFormat="1">
      <c r="A40" s="136">
        <v>160507</v>
      </c>
      <c r="B40" s="136" t="s">
        <v>171</v>
      </c>
      <c r="C40" s="161">
        <v>0</v>
      </c>
      <c r="D40" s="111">
        <v>0</v>
      </c>
      <c r="E40" s="111">
        <f t="shared" si="0"/>
        <v>0</v>
      </c>
      <c r="F40" s="111">
        <f t="shared" si="1"/>
        <v>0</v>
      </c>
    </row>
    <row r="41" spans="1:6" s="131" customFormat="1">
      <c r="A41" s="136">
        <v>160601</v>
      </c>
      <c r="B41" s="136" t="s">
        <v>172</v>
      </c>
      <c r="C41" s="161">
        <v>0</v>
      </c>
      <c r="D41" s="111">
        <v>0</v>
      </c>
      <c r="E41" s="111">
        <f t="shared" si="0"/>
        <v>0</v>
      </c>
      <c r="F41" s="111">
        <f t="shared" si="1"/>
        <v>0</v>
      </c>
    </row>
    <row r="42" spans="1:6" s="131" customFormat="1">
      <c r="A42" s="136">
        <v>160602</v>
      </c>
      <c r="B42" s="136" t="s">
        <v>173</v>
      </c>
      <c r="C42" s="161">
        <v>0</v>
      </c>
      <c r="D42" s="111">
        <v>0</v>
      </c>
      <c r="E42" s="111">
        <f t="shared" si="0"/>
        <v>0</v>
      </c>
      <c r="F42" s="111">
        <f t="shared" si="1"/>
        <v>0</v>
      </c>
    </row>
    <row r="43" spans="1:6" s="131" customFormat="1">
      <c r="A43" s="136">
        <v>160903</v>
      </c>
      <c r="B43" s="136" t="s">
        <v>273</v>
      </c>
      <c r="C43" s="161">
        <v>0</v>
      </c>
      <c r="D43" s="111">
        <v>0</v>
      </c>
      <c r="E43" s="111">
        <f t="shared" si="0"/>
        <v>0</v>
      </c>
      <c r="F43" s="111">
        <f t="shared" si="1"/>
        <v>0</v>
      </c>
    </row>
    <row r="44" spans="1:6" s="131" customFormat="1">
      <c r="A44" s="136">
        <v>170605</v>
      </c>
      <c r="B44" s="136" t="s">
        <v>281</v>
      </c>
      <c r="C44" s="161">
        <v>0</v>
      </c>
      <c r="D44" s="111">
        <v>0</v>
      </c>
      <c r="E44" s="111">
        <f t="shared" si="0"/>
        <v>0</v>
      </c>
      <c r="F44" s="111">
        <f t="shared" si="1"/>
        <v>0</v>
      </c>
    </row>
    <row r="45" spans="1:6" s="131" customFormat="1">
      <c r="A45" s="136">
        <v>200113</v>
      </c>
      <c r="B45" s="136" t="s">
        <v>174</v>
      </c>
      <c r="C45" s="161">
        <v>0</v>
      </c>
      <c r="D45" s="111">
        <v>0</v>
      </c>
      <c r="E45" s="111">
        <f t="shared" si="0"/>
        <v>0</v>
      </c>
      <c r="F45" s="111">
        <f t="shared" si="1"/>
        <v>0</v>
      </c>
    </row>
    <row r="46" spans="1:6" s="131" customFormat="1">
      <c r="A46" s="136">
        <v>200114</v>
      </c>
      <c r="B46" s="136" t="s">
        <v>175</v>
      </c>
      <c r="C46" s="161">
        <v>0</v>
      </c>
      <c r="D46" s="111">
        <v>0</v>
      </c>
      <c r="E46" s="111">
        <f t="shared" si="0"/>
        <v>0</v>
      </c>
      <c r="F46" s="111">
        <f t="shared" si="1"/>
        <v>0</v>
      </c>
    </row>
    <row r="47" spans="1:6" s="131" customFormat="1">
      <c r="A47" s="136">
        <v>200115</v>
      </c>
      <c r="B47" s="136" t="s">
        <v>176</v>
      </c>
      <c r="C47" s="161">
        <v>0</v>
      </c>
      <c r="D47" s="111">
        <v>0</v>
      </c>
      <c r="E47" s="111">
        <f t="shared" si="0"/>
        <v>0</v>
      </c>
      <c r="F47" s="111">
        <f t="shared" si="1"/>
        <v>0</v>
      </c>
    </row>
    <row r="48" spans="1:6" s="131" customFormat="1">
      <c r="A48" s="136">
        <v>200121</v>
      </c>
      <c r="B48" s="136" t="s">
        <v>177</v>
      </c>
      <c r="C48" s="161">
        <v>0</v>
      </c>
      <c r="D48" s="111">
        <v>0</v>
      </c>
      <c r="E48" s="111">
        <f t="shared" si="0"/>
        <v>0</v>
      </c>
      <c r="F48" s="111">
        <f t="shared" si="1"/>
        <v>0</v>
      </c>
    </row>
    <row r="49" spans="1:6" s="131" customFormat="1">
      <c r="A49" s="136">
        <v>200123</v>
      </c>
      <c r="B49" s="136" t="s">
        <v>178</v>
      </c>
      <c r="C49" s="161">
        <v>0</v>
      </c>
      <c r="D49" s="111">
        <v>0</v>
      </c>
      <c r="E49" s="111">
        <f t="shared" si="0"/>
        <v>0</v>
      </c>
      <c r="F49" s="111">
        <f t="shared" si="1"/>
        <v>0</v>
      </c>
    </row>
    <row r="50" spans="1:6" s="131" customFormat="1">
      <c r="A50" s="136">
        <v>200126</v>
      </c>
      <c r="B50" s="136" t="s">
        <v>179</v>
      </c>
      <c r="C50" s="161">
        <v>0</v>
      </c>
      <c r="D50" s="111">
        <v>0</v>
      </c>
      <c r="E50" s="111">
        <f t="shared" si="0"/>
        <v>0</v>
      </c>
      <c r="F50" s="111">
        <f t="shared" si="1"/>
        <v>0</v>
      </c>
    </row>
    <row r="51" spans="1:6" s="131" customFormat="1">
      <c r="A51" s="136">
        <v>200127</v>
      </c>
      <c r="B51" s="136" t="s">
        <v>6</v>
      </c>
      <c r="C51" s="125">
        <v>0</v>
      </c>
      <c r="D51" s="111">
        <v>0.13200000000000001</v>
      </c>
      <c r="E51" s="111">
        <f t="shared" si="0"/>
        <v>0</v>
      </c>
      <c r="F51" s="111">
        <f t="shared" si="1"/>
        <v>0</v>
      </c>
    </row>
    <row r="52" spans="1:6" s="131" customFormat="1">
      <c r="A52" s="136">
        <v>200131</v>
      </c>
      <c r="B52" s="136" t="s">
        <v>7</v>
      </c>
      <c r="C52" s="161">
        <v>0</v>
      </c>
      <c r="D52" s="111">
        <v>0</v>
      </c>
      <c r="E52" s="111">
        <f t="shared" si="0"/>
        <v>0</v>
      </c>
      <c r="F52" s="111">
        <f t="shared" si="1"/>
        <v>0</v>
      </c>
    </row>
    <row r="53" spans="1:6" s="131" customFormat="1">
      <c r="A53" s="136">
        <v>200133</v>
      </c>
      <c r="B53" s="136" t="s">
        <v>180</v>
      </c>
      <c r="C53" s="161">
        <v>0</v>
      </c>
      <c r="D53" s="111">
        <v>0</v>
      </c>
      <c r="E53" s="111">
        <f t="shared" si="0"/>
        <v>0</v>
      </c>
      <c r="F53" s="111">
        <f t="shared" si="1"/>
        <v>0</v>
      </c>
    </row>
    <row r="54" spans="1:6" s="131" customFormat="1" ht="13" thickBot="1">
      <c r="A54" s="137">
        <v>200135</v>
      </c>
      <c r="B54" s="137" t="s">
        <v>181</v>
      </c>
      <c r="C54" s="162">
        <v>0</v>
      </c>
      <c r="D54" s="133">
        <v>4.4999999999999998E-2</v>
      </c>
      <c r="E54" s="133">
        <f t="shared" si="0"/>
        <v>0</v>
      </c>
      <c r="F54" s="133">
        <f t="shared" si="1"/>
        <v>0</v>
      </c>
    </row>
    <row r="55" spans="1:6">
      <c r="A55" s="278" t="s">
        <v>97</v>
      </c>
      <c r="B55" s="278"/>
      <c r="C55" s="278"/>
      <c r="D55" s="278"/>
      <c r="E55" s="134">
        <f>SUM(E30:E54)</f>
        <v>0</v>
      </c>
      <c r="F55" s="134">
        <f>SUM(F30:F54)</f>
        <v>0</v>
      </c>
    </row>
    <row r="56" spans="1:6" ht="13" thickBot="1"/>
    <row r="57" spans="1:6" ht="13" thickBot="1">
      <c r="A57" s="281" t="s">
        <v>96</v>
      </c>
      <c r="B57" s="282"/>
      <c r="C57" s="282"/>
      <c r="D57" s="283"/>
      <c r="E57" s="129">
        <f>E55+E18+E7</f>
        <v>0</v>
      </c>
      <c r="F57" s="130">
        <f>E57*4</f>
        <v>0</v>
      </c>
    </row>
    <row r="59" spans="1:6">
      <c r="A59" s="46" t="s">
        <v>224</v>
      </c>
      <c r="B59" s="127"/>
    </row>
    <row r="60" spans="1:6" ht="36" customHeight="1">
      <c r="A60" s="280" t="s">
        <v>225</v>
      </c>
      <c r="B60" s="280"/>
      <c r="C60" s="280"/>
      <c r="D60" s="280"/>
      <c r="E60" s="280"/>
      <c r="F60" s="280"/>
    </row>
    <row r="63" spans="1:6" ht="36" customHeight="1">
      <c r="A63" s="279"/>
      <c r="B63" s="279"/>
      <c r="C63" s="279"/>
      <c r="D63" s="279"/>
      <c r="E63" s="279"/>
      <c r="F63" s="279"/>
    </row>
    <row r="65" spans="1:1" ht="14">
      <c r="A65" s="149"/>
    </row>
  </sheetData>
  <mergeCells count="10">
    <mergeCell ref="A63:F63"/>
    <mergeCell ref="A60:F60"/>
    <mergeCell ref="A57:D57"/>
    <mergeCell ref="A7:D7"/>
    <mergeCell ref="A18:D18"/>
    <mergeCell ref="A1:F1"/>
    <mergeCell ref="A5:B5"/>
    <mergeCell ref="A16:B16"/>
    <mergeCell ref="A29:B29"/>
    <mergeCell ref="A55:D55"/>
  </mergeCells>
  <phoneticPr fontId="22" type="noConversion"/>
  <pageMargins left="0.7" right="0.7" top="0.78740157499999996" bottom="0.78740157499999996" header="0.3" footer="0.3"/>
  <pageSetup paperSize="9" scale="91" orientation="landscape"/>
  <colBreaks count="1" manualBreakCount="1">
    <brk id="6" max="1048575" man="1"/>
  </col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KRYCÍ LIST</vt:lpstr>
      <vt:lpstr>REKAPITULACE</vt:lpstr>
      <vt:lpstr>1 - SKO NÁDOBY</vt:lpstr>
      <vt:lpstr>2 - SVOZ KONTEJNERY</vt:lpstr>
      <vt:lpstr>3.1 - PLASTY</vt:lpstr>
      <vt:lpstr>3.2 - PAPÍR</vt:lpstr>
      <vt:lpstr> 3.3 - SKLO BÍLÉ</vt:lpstr>
      <vt:lpstr>3.4 - SKLO BAREVNÉ</vt:lpstr>
      <vt:lpstr>4 - NEBEZPEČNÉ ODPADY</vt:lpstr>
      <vt:lpstr>5 - BRKO</vt:lpstr>
      <vt:lpstr>Doplňující informace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Alexandra Snopková</cp:lastModifiedBy>
  <cp:lastPrinted>2017-09-28T09:12:20Z</cp:lastPrinted>
  <dcterms:created xsi:type="dcterms:W3CDTF">2017-08-14T12:20:56Z</dcterms:created>
  <dcterms:modified xsi:type="dcterms:W3CDTF">2017-11-01T21:05:17Z</dcterms:modified>
</cp:coreProperties>
</file>